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E7807AD7-2786-415E-BCDC-EC606F42CED4}" xr6:coauthVersionLast="46" xr6:coauthVersionMax="46" xr10:uidLastSave="{00000000-0000-0000-0000-000000000000}"/>
  <bookViews>
    <workbookView xWindow="-108" yWindow="-108" windowWidth="23256" windowHeight="12576" tabRatio="790" xr2:uid="{00000000-000D-0000-FFFF-FFFF00000000}"/>
  </bookViews>
  <sheets>
    <sheet name="About" sheetId="3" r:id="rId1"/>
    <sheet name="Summary" sheetId="1" r:id="rId2"/>
    <sheet name="Amort01" sheetId="2" r:id="rId3"/>
    <sheet name="Amort02" sheetId="4" r:id="rId4"/>
    <sheet name="Amort03" sheetId="6" r:id="rId5"/>
    <sheet name="AddSheet" sheetId="5" state="hidden" r:id="rId6"/>
  </sheets>
  <definedNames>
    <definedName name="_xlnm.Print_Titles" localSheetId="2">Amort01!$1:$12</definedName>
    <definedName name="_xlnm.Print_Titles" localSheetId="3">Amort02!$1:$12</definedName>
    <definedName name="_xlnm.Print_Titles" localSheetId="4">Amort03!$1:$12</definedName>
    <definedName name="_xlnm.Print_Titles" localSheetId="1">Summary!$A:$A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2" i="6" l="1"/>
  <c r="F372" i="6"/>
  <c r="E372" i="6"/>
  <c r="B372" i="6"/>
  <c r="G371" i="6"/>
  <c r="F371" i="6"/>
  <c r="E371" i="6"/>
  <c r="B371" i="6"/>
  <c r="G370" i="6"/>
  <c r="F370" i="6"/>
  <c r="E370" i="6"/>
  <c r="B370" i="6"/>
  <c r="G369" i="6"/>
  <c r="F369" i="6"/>
  <c r="E369" i="6"/>
  <c r="B369" i="6"/>
  <c r="G368" i="6"/>
  <c r="F368" i="6"/>
  <c r="E368" i="6"/>
  <c r="B368" i="6"/>
  <c r="G367" i="6"/>
  <c r="F367" i="6"/>
  <c r="E367" i="6"/>
  <c r="B367" i="6"/>
  <c r="G366" i="6"/>
  <c r="F366" i="6"/>
  <c r="E366" i="6"/>
  <c r="B366" i="6"/>
  <c r="G365" i="6"/>
  <c r="F365" i="6"/>
  <c r="E365" i="6"/>
  <c r="B365" i="6"/>
  <c r="G364" i="6"/>
  <c r="F364" i="6"/>
  <c r="E364" i="6"/>
  <c r="B364" i="6"/>
  <c r="G363" i="6"/>
  <c r="F363" i="6"/>
  <c r="E363" i="6"/>
  <c r="B363" i="6"/>
  <c r="G362" i="6"/>
  <c r="F362" i="6"/>
  <c r="E362" i="6"/>
  <c r="B362" i="6"/>
  <c r="G361" i="6"/>
  <c r="F361" i="6"/>
  <c r="E361" i="6"/>
  <c r="B361" i="6"/>
  <c r="G360" i="6"/>
  <c r="F360" i="6"/>
  <c r="E360" i="6"/>
  <c r="B360" i="6"/>
  <c r="G359" i="6"/>
  <c r="F359" i="6"/>
  <c r="E359" i="6"/>
  <c r="B359" i="6"/>
  <c r="G358" i="6"/>
  <c r="F358" i="6"/>
  <c r="E358" i="6"/>
  <c r="B358" i="6"/>
  <c r="G357" i="6"/>
  <c r="F357" i="6"/>
  <c r="E357" i="6"/>
  <c r="B357" i="6"/>
  <c r="G356" i="6"/>
  <c r="F356" i="6"/>
  <c r="E356" i="6"/>
  <c r="B356" i="6"/>
  <c r="G355" i="6"/>
  <c r="F355" i="6"/>
  <c r="E355" i="6"/>
  <c r="B355" i="6"/>
  <c r="G354" i="6"/>
  <c r="F354" i="6"/>
  <c r="E354" i="6"/>
  <c r="B354" i="6"/>
  <c r="G353" i="6"/>
  <c r="F353" i="6"/>
  <c r="E353" i="6"/>
  <c r="B353" i="6"/>
  <c r="G352" i="6"/>
  <c r="F352" i="6"/>
  <c r="E352" i="6"/>
  <c r="B352" i="6"/>
  <c r="G351" i="6"/>
  <c r="F351" i="6"/>
  <c r="E351" i="6"/>
  <c r="B351" i="6"/>
  <c r="G350" i="6"/>
  <c r="F350" i="6"/>
  <c r="E350" i="6"/>
  <c r="B350" i="6"/>
  <c r="G349" i="6"/>
  <c r="F349" i="6"/>
  <c r="E349" i="6"/>
  <c r="B349" i="6"/>
  <c r="G348" i="6"/>
  <c r="F348" i="6"/>
  <c r="E348" i="6"/>
  <c r="B348" i="6"/>
  <c r="G347" i="6"/>
  <c r="F347" i="6"/>
  <c r="E347" i="6"/>
  <c r="B347" i="6"/>
  <c r="G346" i="6"/>
  <c r="F346" i="6"/>
  <c r="E346" i="6"/>
  <c r="B346" i="6"/>
  <c r="G345" i="6"/>
  <c r="F345" i="6"/>
  <c r="E345" i="6"/>
  <c r="B345" i="6"/>
  <c r="G344" i="6"/>
  <c r="F344" i="6"/>
  <c r="E344" i="6"/>
  <c r="B344" i="6"/>
  <c r="G343" i="6"/>
  <c r="F343" i="6"/>
  <c r="E343" i="6"/>
  <c r="B343" i="6"/>
  <c r="G342" i="6"/>
  <c r="F342" i="6"/>
  <c r="E342" i="6"/>
  <c r="B342" i="6"/>
  <c r="G341" i="6"/>
  <c r="F341" i="6"/>
  <c r="E341" i="6"/>
  <c r="B341" i="6"/>
  <c r="G340" i="6"/>
  <c r="F340" i="6"/>
  <c r="E340" i="6"/>
  <c r="B340" i="6"/>
  <c r="G339" i="6"/>
  <c r="F339" i="6"/>
  <c r="E339" i="6"/>
  <c r="B339" i="6"/>
  <c r="G338" i="6"/>
  <c r="F338" i="6"/>
  <c r="E338" i="6"/>
  <c r="B338" i="6"/>
  <c r="G337" i="6"/>
  <c r="F337" i="6"/>
  <c r="E337" i="6"/>
  <c r="B337" i="6"/>
  <c r="G336" i="6"/>
  <c r="F336" i="6"/>
  <c r="E336" i="6"/>
  <c r="B336" i="6"/>
  <c r="G335" i="6"/>
  <c r="F335" i="6"/>
  <c r="E335" i="6"/>
  <c r="B335" i="6"/>
  <c r="G334" i="6"/>
  <c r="F334" i="6"/>
  <c r="E334" i="6"/>
  <c r="B334" i="6"/>
  <c r="G333" i="6"/>
  <c r="F333" i="6"/>
  <c r="E333" i="6"/>
  <c r="B333" i="6"/>
  <c r="G332" i="6"/>
  <c r="F332" i="6"/>
  <c r="E332" i="6"/>
  <c r="B332" i="6"/>
  <c r="G331" i="6"/>
  <c r="F331" i="6"/>
  <c r="E331" i="6"/>
  <c r="B331" i="6"/>
  <c r="G330" i="6"/>
  <c r="F330" i="6"/>
  <c r="E330" i="6"/>
  <c r="B330" i="6"/>
  <c r="G329" i="6"/>
  <c r="F329" i="6"/>
  <c r="E329" i="6"/>
  <c r="B329" i="6"/>
  <c r="G328" i="6"/>
  <c r="F328" i="6"/>
  <c r="E328" i="6"/>
  <c r="B328" i="6"/>
  <c r="G327" i="6"/>
  <c r="F327" i="6"/>
  <c r="E327" i="6"/>
  <c r="B327" i="6"/>
  <c r="G326" i="6"/>
  <c r="F326" i="6"/>
  <c r="E326" i="6"/>
  <c r="B326" i="6"/>
  <c r="G325" i="6"/>
  <c r="F325" i="6"/>
  <c r="E325" i="6"/>
  <c r="B325" i="6"/>
  <c r="G324" i="6"/>
  <c r="F324" i="6"/>
  <c r="E324" i="6"/>
  <c r="B324" i="6"/>
  <c r="G323" i="6"/>
  <c r="F323" i="6"/>
  <c r="E323" i="6"/>
  <c r="B323" i="6"/>
  <c r="G322" i="6"/>
  <c r="F322" i="6"/>
  <c r="E322" i="6"/>
  <c r="B322" i="6"/>
  <c r="G321" i="6"/>
  <c r="F321" i="6"/>
  <c r="E321" i="6"/>
  <c r="B321" i="6"/>
  <c r="G320" i="6"/>
  <c r="F320" i="6"/>
  <c r="E320" i="6"/>
  <c r="B320" i="6"/>
  <c r="G319" i="6"/>
  <c r="F319" i="6"/>
  <c r="E319" i="6"/>
  <c r="B319" i="6"/>
  <c r="G318" i="6"/>
  <c r="F318" i="6"/>
  <c r="E318" i="6"/>
  <c r="B318" i="6"/>
  <c r="G317" i="6"/>
  <c r="F317" i="6"/>
  <c r="E317" i="6"/>
  <c r="B317" i="6"/>
  <c r="G316" i="6"/>
  <c r="F316" i="6"/>
  <c r="E316" i="6"/>
  <c r="B316" i="6"/>
  <c r="G315" i="6"/>
  <c r="F315" i="6"/>
  <c r="E315" i="6"/>
  <c r="B315" i="6"/>
  <c r="G314" i="6"/>
  <c r="F314" i="6"/>
  <c r="E314" i="6"/>
  <c r="B314" i="6"/>
  <c r="G313" i="6"/>
  <c r="F313" i="6"/>
  <c r="E313" i="6"/>
  <c r="B313" i="6"/>
  <c r="G312" i="6"/>
  <c r="F312" i="6"/>
  <c r="E312" i="6"/>
  <c r="B312" i="6"/>
  <c r="G311" i="6"/>
  <c r="F311" i="6"/>
  <c r="E311" i="6"/>
  <c r="B311" i="6"/>
  <c r="G310" i="6"/>
  <c r="F310" i="6"/>
  <c r="E310" i="6"/>
  <c r="B310" i="6"/>
  <c r="G309" i="6"/>
  <c r="F309" i="6"/>
  <c r="E309" i="6"/>
  <c r="B309" i="6"/>
  <c r="G308" i="6"/>
  <c r="F308" i="6"/>
  <c r="E308" i="6"/>
  <c r="B308" i="6"/>
  <c r="G307" i="6"/>
  <c r="F307" i="6"/>
  <c r="E307" i="6"/>
  <c r="B307" i="6"/>
  <c r="G306" i="6"/>
  <c r="F306" i="6"/>
  <c r="E306" i="6"/>
  <c r="B306" i="6"/>
  <c r="G305" i="6"/>
  <c r="F305" i="6"/>
  <c r="E305" i="6"/>
  <c r="B305" i="6"/>
  <c r="G304" i="6"/>
  <c r="F304" i="6"/>
  <c r="E304" i="6"/>
  <c r="B304" i="6"/>
  <c r="G303" i="6"/>
  <c r="F303" i="6"/>
  <c r="E303" i="6"/>
  <c r="B303" i="6"/>
  <c r="G302" i="6"/>
  <c r="F302" i="6"/>
  <c r="E302" i="6"/>
  <c r="B302" i="6"/>
  <c r="G301" i="6"/>
  <c r="F301" i="6"/>
  <c r="E301" i="6"/>
  <c r="B301" i="6"/>
  <c r="G300" i="6"/>
  <c r="F300" i="6"/>
  <c r="E300" i="6"/>
  <c r="B300" i="6"/>
  <c r="G299" i="6"/>
  <c r="F299" i="6"/>
  <c r="E299" i="6"/>
  <c r="B299" i="6"/>
  <c r="G298" i="6"/>
  <c r="F298" i="6"/>
  <c r="E298" i="6"/>
  <c r="B298" i="6"/>
  <c r="G297" i="6"/>
  <c r="F297" i="6"/>
  <c r="E297" i="6"/>
  <c r="B297" i="6"/>
  <c r="G296" i="6"/>
  <c r="F296" i="6"/>
  <c r="E296" i="6"/>
  <c r="B296" i="6"/>
  <c r="G295" i="6"/>
  <c r="F295" i="6"/>
  <c r="E295" i="6"/>
  <c r="B295" i="6"/>
  <c r="G294" i="6"/>
  <c r="F294" i="6"/>
  <c r="E294" i="6"/>
  <c r="B294" i="6"/>
  <c r="G293" i="6"/>
  <c r="F293" i="6"/>
  <c r="E293" i="6"/>
  <c r="B293" i="6"/>
  <c r="G292" i="6"/>
  <c r="F292" i="6"/>
  <c r="E292" i="6"/>
  <c r="B292" i="6"/>
  <c r="G291" i="6"/>
  <c r="F291" i="6"/>
  <c r="E291" i="6"/>
  <c r="B291" i="6"/>
  <c r="G290" i="6"/>
  <c r="F290" i="6"/>
  <c r="E290" i="6"/>
  <c r="B290" i="6"/>
  <c r="G289" i="6"/>
  <c r="F289" i="6"/>
  <c r="E289" i="6"/>
  <c r="B289" i="6"/>
  <c r="G288" i="6"/>
  <c r="F288" i="6"/>
  <c r="E288" i="6"/>
  <c r="B288" i="6"/>
  <c r="G287" i="6"/>
  <c r="F287" i="6"/>
  <c r="E287" i="6"/>
  <c r="B287" i="6"/>
  <c r="G286" i="6"/>
  <c r="F286" i="6"/>
  <c r="E286" i="6"/>
  <c r="B286" i="6"/>
  <c r="G285" i="6"/>
  <c r="F285" i="6"/>
  <c r="E285" i="6"/>
  <c r="B285" i="6"/>
  <c r="G284" i="6"/>
  <c r="F284" i="6"/>
  <c r="E284" i="6"/>
  <c r="B284" i="6"/>
  <c r="G283" i="6"/>
  <c r="F283" i="6"/>
  <c r="E283" i="6"/>
  <c r="B283" i="6"/>
  <c r="G282" i="6"/>
  <c r="F282" i="6"/>
  <c r="E282" i="6"/>
  <c r="B282" i="6"/>
  <c r="G281" i="6"/>
  <c r="F281" i="6"/>
  <c r="E281" i="6"/>
  <c r="B281" i="6"/>
  <c r="G280" i="6"/>
  <c r="F280" i="6"/>
  <c r="E280" i="6"/>
  <c r="B280" i="6"/>
  <c r="G279" i="6"/>
  <c r="F279" i="6"/>
  <c r="E279" i="6"/>
  <c r="B279" i="6"/>
  <c r="G278" i="6"/>
  <c r="F278" i="6"/>
  <c r="E278" i="6"/>
  <c r="B278" i="6"/>
  <c r="G277" i="6"/>
  <c r="F277" i="6"/>
  <c r="E277" i="6"/>
  <c r="B277" i="6"/>
  <c r="G276" i="6"/>
  <c r="F276" i="6"/>
  <c r="E276" i="6"/>
  <c r="B276" i="6"/>
  <c r="G275" i="6"/>
  <c r="F275" i="6"/>
  <c r="E275" i="6"/>
  <c r="B275" i="6"/>
  <c r="G274" i="6"/>
  <c r="F274" i="6"/>
  <c r="E274" i="6"/>
  <c r="B274" i="6"/>
  <c r="G273" i="6"/>
  <c r="F273" i="6"/>
  <c r="E273" i="6"/>
  <c r="B273" i="6"/>
  <c r="G272" i="6"/>
  <c r="F272" i="6"/>
  <c r="E272" i="6"/>
  <c r="B272" i="6"/>
  <c r="G271" i="6"/>
  <c r="F271" i="6"/>
  <c r="E271" i="6"/>
  <c r="B271" i="6"/>
  <c r="G270" i="6"/>
  <c r="F270" i="6"/>
  <c r="E270" i="6"/>
  <c r="B270" i="6"/>
  <c r="G269" i="6"/>
  <c r="F269" i="6"/>
  <c r="E269" i="6"/>
  <c r="B269" i="6"/>
  <c r="G268" i="6"/>
  <c r="F268" i="6"/>
  <c r="E268" i="6"/>
  <c r="B268" i="6"/>
  <c r="G267" i="6"/>
  <c r="F267" i="6"/>
  <c r="E267" i="6"/>
  <c r="B267" i="6"/>
  <c r="G266" i="6"/>
  <c r="F266" i="6"/>
  <c r="E266" i="6"/>
  <c r="B266" i="6"/>
  <c r="G265" i="6"/>
  <c r="F265" i="6"/>
  <c r="E265" i="6"/>
  <c r="B265" i="6"/>
  <c r="G264" i="6"/>
  <c r="F264" i="6"/>
  <c r="E264" i="6"/>
  <c r="B264" i="6"/>
  <c r="G263" i="6"/>
  <c r="F263" i="6"/>
  <c r="E263" i="6"/>
  <c r="B263" i="6"/>
  <c r="G262" i="6"/>
  <c r="F262" i="6"/>
  <c r="E262" i="6"/>
  <c r="B262" i="6"/>
  <c r="G261" i="6"/>
  <c r="F261" i="6"/>
  <c r="E261" i="6"/>
  <c r="B261" i="6"/>
  <c r="G260" i="6"/>
  <c r="F260" i="6"/>
  <c r="E260" i="6"/>
  <c r="B260" i="6"/>
  <c r="G259" i="6"/>
  <c r="F259" i="6"/>
  <c r="E259" i="6"/>
  <c r="B259" i="6"/>
  <c r="G258" i="6"/>
  <c r="F258" i="6"/>
  <c r="E258" i="6"/>
  <c r="B258" i="6"/>
  <c r="G257" i="6"/>
  <c r="F257" i="6"/>
  <c r="E257" i="6"/>
  <c r="B257" i="6"/>
  <c r="G256" i="6"/>
  <c r="F256" i="6"/>
  <c r="E256" i="6"/>
  <c r="B256" i="6"/>
  <c r="G255" i="6"/>
  <c r="F255" i="6"/>
  <c r="E255" i="6"/>
  <c r="B255" i="6"/>
  <c r="G254" i="6"/>
  <c r="F254" i="6"/>
  <c r="E254" i="6"/>
  <c r="B254" i="6"/>
  <c r="G253" i="6"/>
  <c r="F253" i="6"/>
  <c r="E253" i="6"/>
  <c r="B253" i="6"/>
  <c r="G252" i="6"/>
  <c r="F252" i="6"/>
  <c r="E252" i="6"/>
  <c r="B252" i="6"/>
  <c r="G251" i="6"/>
  <c r="F251" i="6"/>
  <c r="E251" i="6"/>
  <c r="B251" i="6"/>
  <c r="G250" i="6"/>
  <c r="F250" i="6"/>
  <c r="E250" i="6"/>
  <c r="B250" i="6"/>
  <c r="G249" i="6"/>
  <c r="F249" i="6"/>
  <c r="E249" i="6"/>
  <c r="B249" i="6"/>
  <c r="G248" i="6"/>
  <c r="F248" i="6"/>
  <c r="E248" i="6"/>
  <c r="B248" i="6"/>
  <c r="G247" i="6"/>
  <c r="F247" i="6"/>
  <c r="E247" i="6"/>
  <c r="B247" i="6"/>
  <c r="G246" i="6"/>
  <c r="F246" i="6"/>
  <c r="E246" i="6"/>
  <c r="B246" i="6"/>
  <c r="G245" i="6"/>
  <c r="F245" i="6"/>
  <c r="E245" i="6"/>
  <c r="B245" i="6"/>
  <c r="G244" i="6"/>
  <c r="F244" i="6"/>
  <c r="E244" i="6"/>
  <c r="B244" i="6"/>
  <c r="G243" i="6"/>
  <c r="F243" i="6"/>
  <c r="E243" i="6"/>
  <c r="B243" i="6"/>
  <c r="G242" i="6"/>
  <c r="F242" i="6"/>
  <c r="E242" i="6"/>
  <c r="B242" i="6"/>
  <c r="G241" i="6"/>
  <c r="F241" i="6"/>
  <c r="E241" i="6"/>
  <c r="B241" i="6"/>
  <c r="G240" i="6"/>
  <c r="F240" i="6"/>
  <c r="E240" i="6"/>
  <c r="B240" i="6"/>
  <c r="G239" i="6"/>
  <c r="F239" i="6"/>
  <c r="E239" i="6"/>
  <c r="B239" i="6"/>
  <c r="G238" i="6"/>
  <c r="F238" i="6"/>
  <c r="E238" i="6"/>
  <c r="B238" i="6"/>
  <c r="G237" i="6"/>
  <c r="F237" i="6"/>
  <c r="E237" i="6"/>
  <c r="B237" i="6"/>
  <c r="G236" i="6"/>
  <c r="F236" i="6"/>
  <c r="E236" i="6"/>
  <c r="B236" i="6"/>
  <c r="G235" i="6"/>
  <c r="F235" i="6"/>
  <c r="E235" i="6"/>
  <c r="B235" i="6"/>
  <c r="G234" i="6"/>
  <c r="F234" i="6"/>
  <c r="E234" i="6"/>
  <c r="B234" i="6"/>
  <c r="G233" i="6"/>
  <c r="F233" i="6"/>
  <c r="E233" i="6"/>
  <c r="B233" i="6"/>
  <c r="G232" i="6"/>
  <c r="F232" i="6"/>
  <c r="E232" i="6"/>
  <c r="B232" i="6"/>
  <c r="G231" i="6"/>
  <c r="F231" i="6"/>
  <c r="E231" i="6"/>
  <c r="B231" i="6"/>
  <c r="G230" i="6"/>
  <c r="F230" i="6"/>
  <c r="E230" i="6"/>
  <c r="B230" i="6"/>
  <c r="G229" i="6"/>
  <c r="F229" i="6"/>
  <c r="E229" i="6"/>
  <c r="B229" i="6"/>
  <c r="G228" i="6"/>
  <c r="F228" i="6"/>
  <c r="E228" i="6"/>
  <c r="B228" i="6"/>
  <c r="G227" i="6"/>
  <c r="F227" i="6"/>
  <c r="E227" i="6"/>
  <c r="B227" i="6"/>
  <c r="G226" i="6"/>
  <c r="F226" i="6"/>
  <c r="E226" i="6"/>
  <c r="B226" i="6"/>
  <c r="G225" i="6"/>
  <c r="F225" i="6"/>
  <c r="E225" i="6"/>
  <c r="B225" i="6"/>
  <c r="G224" i="6"/>
  <c r="F224" i="6"/>
  <c r="E224" i="6"/>
  <c r="B224" i="6"/>
  <c r="G223" i="6"/>
  <c r="F223" i="6"/>
  <c r="E223" i="6"/>
  <c r="B223" i="6"/>
  <c r="G222" i="6"/>
  <c r="F222" i="6"/>
  <c r="E222" i="6"/>
  <c r="B222" i="6"/>
  <c r="G221" i="6"/>
  <c r="F221" i="6"/>
  <c r="E221" i="6"/>
  <c r="B221" i="6"/>
  <c r="G220" i="6"/>
  <c r="F220" i="6"/>
  <c r="E220" i="6"/>
  <c r="B220" i="6"/>
  <c r="G219" i="6"/>
  <c r="F219" i="6"/>
  <c r="E219" i="6"/>
  <c r="B219" i="6"/>
  <c r="G218" i="6"/>
  <c r="F218" i="6"/>
  <c r="E218" i="6"/>
  <c r="B218" i="6"/>
  <c r="G217" i="6"/>
  <c r="F217" i="6"/>
  <c r="E217" i="6"/>
  <c r="B217" i="6"/>
  <c r="G216" i="6"/>
  <c r="F216" i="6"/>
  <c r="E216" i="6"/>
  <c r="B216" i="6"/>
  <c r="G215" i="6"/>
  <c r="F215" i="6"/>
  <c r="E215" i="6"/>
  <c r="B215" i="6"/>
  <c r="G214" i="6"/>
  <c r="F214" i="6"/>
  <c r="E214" i="6"/>
  <c r="B214" i="6"/>
  <c r="G213" i="6"/>
  <c r="F213" i="6"/>
  <c r="E213" i="6"/>
  <c r="B213" i="6"/>
  <c r="G212" i="6"/>
  <c r="F212" i="6"/>
  <c r="E212" i="6"/>
  <c r="B212" i="6"/>
  <c r="G211" i="6"/>
  <c r="F211" i="6"/>
  <c r="E211" i="6"/>
  <c r="B211" i="6"/>
  <c r="G210" i="6"/>
  <c r="F210" i="6"/>
  <c r="E210" i="6"/>
  <c r="B210" i="6"/>
  <c r="G209" i="6"/>
  <c r="F209" i="6"/>
  <c r="E209" i="6"/>
  <c r="B209" i="6"/>
  <c r="G208" i="6"/>
  <c r="F208" i="6"/>
  <c r="E208" i="6"/>
  <c r="B208" i="6"/>
  <c r="G207" i="6"/>
  <c r="F207" i="6"/>
  <c r="E207" i="6"/>
  <c r="B207" i="6"/>
  <c r="G206" i="6"/>
  <c r="F206" i="6"/>
  <c r="E206" i="6"/>
  <c r="B206" i="6"/>
  <c r="G205" i="6"/>
  <c r="F205" i="6"/>
  <c r="E205" i="6"/>
  <c r="B205" i="6"/>
  <c r="G204" i="6"/>
  <c r="F204" i="6"/>
  <c r="E204" i="6"/>
  <c r="B204" i="6"/>
  <c r="G203" i="6"/>
  <c r="F203" i="6"/>
  <c r="E203" i="6"/>
  <c r="B203" i="6"/>
  <c r="G202" i="6"/>
  <c r="F202" i="6"/>
  <c r="E202" i="6"/>
  <c r="B202" i="6"/>
  <c r="G201" i="6"/>
  <c r="F201" i="6"/>
  <c r="E201" i="6"/>
  <c r="B201" i="6"/>
  <c r="G200" i="6"/>
  <c r="F200" i="6"/>
  <c r="E200" i="6"/>
  <c r="B200" i="6"/>
  <c r="G199" i="6"/>
  <c r="F199" i="6"/>
  <c r="E199" i="6"/>
  <c r="B199" i="6"/>
  <c r="G198" i="6"/>
  <c r="F198" i="6"/>
  <c r="E198" i="6"/>
  <c r="B198" i="6"/>
  <c r="G197" i="6"/>
  <c r="F197" i="6"/>
  <c r="E197" i="6"/>
  <c r="B197" i="6"/>
  <c r="G196" i="6"/>
  <c r="F196" i="6"/>
  <c r="E196" i="6"/>
  <c r="B196" i="6"/>
  <c r="G195" i="6"/>
  <c r="F195" i="6"/>
  <c r="E195" i="6"/>
  <c r="B195" i="6"/>
  <c r="G194" i="6"/>
  <c r="F194" i="6"/>
  <c r="E194" i="6"/>
  <c r="B194" i="6"/>
  <c r="G193" i="6"/>
  <c r="F193" i="6"/>
  <c r="E193" i="6"/>
  <c r="B193" i="6"/>
  <c r="G192" i="6"/>
  <c r="F192" i="6"/>
  <c r="E192" i="6"/>
  <c r="B192" i="6"/>
  <c r="G191" i="6"/>
  <c r="F191" i="6"/>
  <c r="E191" i="6"/>
  <c r="B191" i="6"/>
  <c r="G190" i="6"/>
  <c r="F190" i="6"/>
  <c r="E190" i="6"/>
  <c r="B190" i="6"/>
  <c r="G189" i="6"/>
  <c r="F189" i="6"/>
  <c r="E189" i="6"/>
  <c r="B189" i="6"/>
  <c r="G188" i="6"/>
  <c r="F188" i="6"/>
  <c r="E188" i="6"/>
  <c r="B188" i="6"/>
  <c r="G187" i="6"/>
  <c r="F187" i="6"/>
  <c r="E187" i="6"/>
  <c r="B187" i="6"/>
  <c r="G186" i="6"/>
  <c r="F186" i="6"/>
  <c r="E186" i="6"/>
  <c r="B186" i="6"/>
  <c r="G185" i="6"/>
  <c r="F185" i="6"/>
  <c r="E185" i="6"/>
  <c r="B185" i="6"/>
  <c r="G184" i="6"/>
  <c r="F184" i="6"/>
  <c r="E184" i="6"/>
  <c r="B184" i="6"/>
  <c r="G183" i="6"/>
  <c r="F183" i="6"/>
  <c r="E183" i="6"/>
  <c r="B183" i="6"/>
  <c r="G182" i="6"/>
  <c r="F182" i="6"/>
  <c r="E182" i="6"/>
  <c r="B182" i="6"/>
  <c r="G181" i="6"/>
  <c r="F181" i="6"/>
  <c r="E181" i="6"/>
  <c r="B181" i="6"/>
  <c r="G180" i="6"/>
  <c r="F180" i="6"/>
  <c r="E180" i="6"/>
  <c r="B180" i="6"/>
  <c r="G179" i="6"/>
  <c r="F179" i="6"/>
  <c r="E179" i="6"/>
  <c r="B179" i="6"/>
  <c r="G178" i="6"/>
  <c r="F178" i="6"/>
  <c r="E178" i="6"/>
  <c r="B178" i="6"/>
  <c r="G177" i="6"/>
  <c r="F177" i="6"/>
  <c r="E177" i="6"/>
  <c r="B177" i="6"/>
  <c r="G176" i="6"/>
  <c r="F176" i="6"/>
  <c r="E176" i="6"/>
  <c r="B176" i="6"/>
  <c r="G175" i="6"/>
  <c r="F175" i="6"/>
  <c r="E175" i="6"/>
  <c r="B175" i="6"/>
  <c r="G174" i="6"/>
  <c r="F174" i="6"/>
  <c r="E174" i="6"/>
  <c r="B174" i="6"/>
  <c r="G173" i="6"/>
  <c r="F173" i="6"/>
  <c r="E173" i="6"/>
  <c r="B173" i="6"/>
  <c r="G172" i="6"/>
  <c r="F172" i="6"/>
  <c r="E172" i="6"/>
  <c r="B172" i="6"/>
  <c r="G171" i="6"/>
  <c r="F171" i="6"/>
  <c r="E171" i="6"/>
  <c r="B171" i="6"/>
  <c r="G170" i="6"/>
  <c r="F170" i="6"/>
  <c r="E170" i="6"/>
  <c r="B170" i="6"/>
  <c r="G169" i="6"/>
  <c r="F169" i="6"/>
  <c r="E169" i="6"/>
  <c r="B169" i="6"/>
  <c r="G168" i="6"/>
  <c r="F168" i="6"/>
  <c r="E168" i="6"/>
  <c r="B168" i="6"/>
  <c r="G167" i="6"/>
  <c r="F167" i="6"/>
  <c r="E167" i="6"/>
  <c r="B167" i="6"/>
  <c r="G166" i="6"/>
  <c r="F166" i="6"/>
  <c r="E166" i="6"/>
  <c r="B166" i="6"/>
  <c r="G165" i="6"/>
  <c r="F165" i="6"/>
  <c r="E165" i="6"/>
  <c r="B165" i="6"/>
  <c r="G164" i="6"/>
  <c r="F164" i="6"/>
  <c r="E164" i="6"/>
  <c r="B164" i="6"/>
  <c r="G163" i="6"/>
  <c r="F163" i="6"/>
  <c r="E163" i="6"/>
  <c r="B163" i="6"/>
  <c r="G162" i="6"/>
  <c r="F162" i="6"/>
  <c r="E162" i="6"/>
  <c r="B162" i="6"/>
  <c r="G161" i="6"/>
  <c r="F161" i="6"/>
  <c r="E161" i="6"/>
  <c r="B161" i="6"/>
  <c r="G160" i="6"/>
  <c r="F160" i="6"/>
  <c r="E160" i="6"/>
  <c r="B160" i="6"/>
  <c r="G159" i="6"/>
  <c r="F159" i="6"/>
  <c r="E159" i="6"/>
  <c r="B159" i="6"/>
  <c r="G158" i="6"/>
  <c r="F158" i="6"/>
  <c r="E158" i="6"/>
  <c r="B158" i="6"/>
  <c r="G157" i="6"/>
  <c r="F157" i="6"/>
  <c r="E157" i="6"/>
  <c r="B157" i="6"/>
  <c r="G156" i="6"/>
  <c r="F156" i="6"/>
  <c r="E156" i="6"/>
  <c r="B156" i="6"/>
  <c r="G155" i="6"/>
  <c r="F155" i="6"/>
  <c r="E155" i="6"/>
  <c r="B155" i="6"/>
  <c r="G154" i="6"/>
  <c r="F154" i="6"/>
  <c r="E154" i="6"/>
  <c r="B154" i="6"/>
  <c r="G153" i="6"/>
  <c r="F153" i="6"/>
  <c r="E153" i="6"/>
  <c r="B153" i="6"/>
  <c r="G152" i="6"/>
  <c r="F152" i="6"/>
  <c r="E152" i="6"/>
  <c r="B152" i="6"/>
  <c r="G151" i="6"/>
  <c r="F151" i="6"/>
  <c r="E151" i="6"/>
  <c r="B151" i="6"/>
  <c r="G150" i="6"/>
  <c r="F150" i="6"/>
  <c r="E150" i="6"/>
  <c r="B150" i="6"/>
  <c r="G149" i="6"/>
  <c r="F149" i="6"/>
  <c r="E149" i="6"/>
  <c r="B149" i="6"/>
  <c r="G148" i="6"/>
  <c r="F148" i="6"/>
  <c r="E148" i="6"/>
  <c r="B148" i="6"/>
  <c r="G147" i="6"/>
  <c r="F147" i="6"/>
  <c r="E147" i="6"/>
  <c r="B147" i="6"/>
  <c r="G146" i="6"/>
  <c r="F146" i="6"/>
  <c r="E146" i="6"/>
  <c r="B146" i="6"/>
  <c r="G145" i="6"/>
  <c r="F145" i="6"/>
  <c r="E145" i="6"/>
  <c r="B145" i="6"/>
  <c r="G144" i="6"/>
  <c r="F144" i="6"/>
  <c r="E144" i="6"/>
  <c r="B144" i="6"/>
  <c r="G143" i="6"/>
  <c r="F143" i="6"/>
  <c r="E143" i="6"/>
  <c r="B143" i="6"/>
  <c r="G142" i="6"/>
  <c r="F142" i="6"/>
  <c r="E142" i="6"/>
  <c r="B142" i="6"/>
  <c r="G141" i="6"/>
  <c r="F141" i="6"/>
  <c r="E141" i="6"/>
  <c r="B141" i="6"/>
  <c r="G140" i="6"/>
  <c r="F140" i="6"/>
  <c r="E140" i="6"/>
  <c r="B140" i="6"/>
  <c r="G139" i="6"/>
  <c r="F139" i="6"/>
  <c r="E139" i="6"/>
  <c r="B139" i="6"/>
  <c r="G138" i="6"/>
  <c r="F138" i="6"/>
  <c r="E138" i="6"/>
  <c r="B138" i="6"/>
  <c r="G137" i="6"/>
  <c r="F137" i="6"/>
  <c r="E137" i="6"/>
  <c r="B137" i="6"/>
  <c r="G136" i="6"/>
  <c r="F136" i="6"/>
  <c r="E136" i="6"/>
  <c r="B136" i="6"/>
  <c r="G135" i="6"/>
  <c r="F135" i="6"/>
  <c r="E135" i="6"/>
  <c r="B135" i="6"/>
  <c r="G134" i="6"/>
  <c r="F134" i="6"/>
  <c r="E134" i="6"/>
  <c r="B134" i="6"/>
  <c r="G133" i="6"/>
  <c r="F133" i="6"/>
  <c r="E133"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K13" i="6"/>
  <c r="D13" i="6"/>
  <c r="B13"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D7" i="6"/>
  <c r="D4" i="1" a="1"/>
  <c r="C4" i="1" a="1"/>
  <c r="B7" i="1" a="1"/>
  <c r="B6" i="1" a="1"/>
  <c r="B8" i="1" a="1"/>
  <c r="E13" i="6" l="1"/>
  <c r="C4" i="1"/>
  <c r="B8" i="1"/>
  <c r="D4" i="1"/>
  <c r="B7" i="1"/>
  <c r="B6" i="1"/>
  <c r="F13" i="6"/>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K13" i="4"/>
  <c r="K1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G13" i="6" l="1"/>
  <c r="H13" i="6" s="1"/>
  <c r="D14" i="6" s="1"/>
  <c r="B4" i="1"/>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D13" i="4"/>
  <c r="E13" i="4" s="1"/>
  <c r="B13"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D7" i="4"/>
  <c r="C3" i="1"/>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D7" i="2"/>
  <c r="D13" i="2"/>
  <c r="D7" i="1" a="1"/>
  <c r="C6" i="1" a="1"/>
  <c r="C7" i="1" a="1"/>
  <c r="C8" i="1" a="1"/>
  <c r="D6" i="1" a="1"/>
  <c r="D8" i="1" a="1"/>
  <c r="I13" i="6" l="1"/>
  <c r="D7" i="1"/>
  <c r="D8" i="1"/>
  <c r="C7" i="1"/>
  <c r="C8" i="1"/>
  <c r="C6" i="1"/>
  <c r="D6" i="1"/>
  <c r="A3" i="1"/>
  <c r="F13" i="4"/>
  <c r="G13" i="4" s="1"/>
  <c r="H13" i="4" s="1"/>
  <c r="E14" i="6"/>
  <c r="F14" i="6"/>
  <c r="E13" i="2"/>
  <c r="A13" i="2"/>
  <c r="B13" i="2"/>
  <c r="B25" i="2"/>
  <c r="B37" i="2"/>
  <c r="B22" i="2"/>
  <c r="B17" i="2"/>
  <c r="B14"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6" i="2"/>
  <c r="B35" i="2"/>
  <c r="B34" i="2"/>
  <c r="B33" i="2"/>
  <c r="B32" i="2"/>
  <c r="B31" i="2"/>
  <c r="B30" i="2"/>
  <c r="B29" i="2"/>
  <c r="B28" i="2"/>
  <c r="B27" i="2"/>
  <c r="B26" i="2"/>
  <c r="B24" i="2"/>
  <c r="B23" i="2"/>
  <c r="B21" i="2"/>
  <c r="B20" i="2"/>
  <c r="B19" i="2"/>
  <c r="B18" i="2"/>
  <c r="B16" i="2"/>
  <c r="B15" i="2"/>
  <c r="C5" i="1"/>
  <c r="D5" i="1"/>
  <c r="G14" i="6" l="1"/>
  <c r="F13" i="2"/>
  <c r="G13" i="2" s="1"/>
  <c r="H13" i="2" s="1"/>
  <c r="D14" i="4"/>
  <c r="E14" i="4" s="1"/>
  <c r="I13" i="4"/>
  <c r="A14" i="2"/>
  <c r="H14" i="6" l="1"/>
  <c r="F14" i="4"/>
  <c r="A15" i="2"/>
  <c r="D14" i="2"/>
  <c r="I13" i="2"/>
  <c r="G14" i="4" l="1"/>
  <c r="I14" i="6"/>
  <c r="D15" i="6"/>
  <c r="E14" i="2"/>
  <c r="F14" i="2"/>
  <c r="A16" i="2"/>
  <c r="E15" i="6" l="1"/>
  <c r="F15" i="6"/>
  <c r="A17" i="2"/>
  <c r="H14" i="4"/>
  <c r="G14" i="2"/>
  <c r="G15" i="6" l="1"/>
  <c r="A18" i="2"/>
  <c r="H14" i="2"/>
  <c r="I14" i="2" s="1"/>
  <c r="D15" i="4"/>
  <c r="E15" i="4" s="1"/>
  <c r="I14" i="4"/>
  <c r="H15" i="6" l="1"/>
  <c r="F15" i="4"/>
  <c r="A19" i="2"/>
  <c r="D15" i="2"/>
  <c r="G15" i="4" l="1"/>
  <c r="I15" i="6"/>
  <c r="D16" i="6"/>
  <c r="E15" i="2"/>
  <c r="F15" i="2"/>
  <c r="A20" i="2"/>
  <c r="E16" i="6" l="1"/>
  <c r="F16" i="6"/>
  <c r="G15" i="2"/>
  <c r="H15" i="2" s="1"/>
  <c r="A21" i="2"/>
  <c r="H15" i="4"/>
  <c r="G16" i="6" l="1"/>
  <c r="A22" i="2"/>
  <c r="D16" i="2"/>
  <c r="I15" i="2"/>
  <c r="D16" i="4"/>
  <c r="E16" i="4" s="1"/>
  <c r="I15" i="4"/>
  <c r="H16" i="6" l="1"/>
  <c r="E16" i="2"/>
  <c r="F16" i="4"/>
  <c r="F16" i="2"/>
  <c r="A23" i="2"/>
  <c r="G16" i="4" l="1"/>
  <c r="I16" i="6"/>
  <c r="D17" i="6"/>
  <c r="A24" i="2"/>
  <c r="G16" i="2"/>
  <c r="E17" i="6" l="1"/>
  <c r="F17" i="6"/>
  <c r="A25" i="2"/>
  <c r="H16" i="2"/>
  <c r="H16" i="4"/>
  <c r="G17" i="6" l="1"/>
  <c r="A26" i="2"/>
  <c r="D17" i="2"/>
  <c r="I16" i="2"/>
  <c r="D17" i="4"/>
  <c r="E17" i="4" s="1"/>
  <c r="I16" i="4"/>
  <c r="H17" i="6" l="1"/>
  <c r="E17" i="2"/>
  <c r="F17" i="4"/>
  <c r="F17" i="2"/>
  <c r="A27" i="2"/>
  <c r="G17" i="4" l="1"/>
  <c r="I17" i="6"/>
  <c r="D18" i="6"/>
  <c r="A28" i="2"/>
  <c r="G17" i="2"/>
  <c r="F18" i="6" l="1"/>
  <c r="E18" i="6"/>
  <c r="A29" i="2"/>
  <c r="H17" i="4"/>
  <c r="H17" i="2"/>
  <c r="G18" i="6" l="1"/>
  <c r="A30" i="2"/>
  <c r="D18" i="4"/>
  <c r="E18" i="4" s="1"/>
  <c r="I17" i="4"/>
  <c r="D18" i="2"/>
  <c r="I17" i="2"/>
  <c r="H18" i="6" l="1"/>
  <c r="E18" i="2"/>
  <c r="F18" i="4"/>
  <c r="F18" i="2"/>
  <c r="A31" i="2"/>
  <c r="G18" i="4" l="1"/>
  <c r="D19" i="6"/>
  <c r="I18" i="6"/>
  <c r="A32" i="2"/>
  <c r="G18" i="2"/>
  <c r="E19" i="6" l="1"/>
  <c r="F19" i="6"/>
  <c r="A33" i="2"/>
  <c r="H18" i="4"/>
  <c r="H18" i="2"/>
  <c r="G19" i="6" l="1"/>
  <c r="A34" i="2"/>
  <c r="D19" i="4"/>
  <c r="E19" i="4" s="1"/>
  <c r="I18" i="4"/>
  <c r="D19" i="2"/>
  <c r="I18" i="2"/>
  <c r="H19" i="6" l="1"/>
  <c r="E19" i="2"/>
  <c r="F19" i="4"/>
  <c r="F19" i="2"/>
  <c r="A35" i="2"/>
  <c r="G19" i="4" l="1"/>
  <c r="I19" i="6"/>
  <c r="D20" i="6"/>
  <c r="A36" i="2"/>
  <c r="G19" i="2"/>
  <c r="E20" i="6" l="1"/>
  <c r="F20" i="6"/>
  <c r="A37" i="2"/>
  <c r="H19" i="4"/>
  <c r="H19" i="2"/>
  <c r="G20" i="6" l="1"/>
  <c r="A38" i="2"/>
  <c r="D20" i="4"/>
  <c r="E20" i="4" s="1"/>
  <c r="I19" i="4"/>
  <c r="D20" i="2"/>
  <c r="I19" i="2"/>
  <c r="H20" i="6" l="1"/>
  <c r="E20" i="2"/>
  <c r="F20" i="4"/>
  <c r="F20" i="2"/>
  <c r="A39" i="2"/>
  <c r="I20" i="6" l="1"/>
  <c r="D21" i="6"/>
  <c r="G20" i="4"/>
  <c r="A40" i="2"/>
  <c r="G20" i="2"/>
  <c r="F21" i="6" l="1"/>
  <c r="E21" i="6"/>
  <c r="A41" i="2"/>
  <c r="H20" i="4"/>
  <c r="H20" i="2"/>
  <c r="G21" i="6" l="1"/>
  <c r="A42" i="2"/>
  <c r="D21" i="4"/>
  <c r="E21" i="4" s="1"/>
  <c r="I20" i="4"/>
  <c r="I20" i="2"/>
  <c r="D21" i="2"/>
  <c r="H21" i="6" l="1"/>
  <c r="E21" i="2"/>
  <c r="F21" i="4"/>
  <c r="F21" i="2"/>
  <c r="A43" i="2"/>
  <c r="I21" i="6" l="1"/>
  <c r="D22" i="6"/>
  <c r="G21" i="4"/>
  <c r="A44" i="2"/>
  <c r="G21" i="2"/>
  <c r="F22" i="6" l="1"/>
  <c r="E22" i="6"/>
  <c r="A45" i="2"/>
  <c r="H21" i="4"/>
  <c r="H21" i="2"/>
  <c r="G22" i="6" l="1"/>
  <c r="A46" i="2"/>
  <c r="D22" i="4"/>
  <c r="E22" i="4" s="1"/>
  <c r="I21" i="4"/>
  <c r="D22" i="2"/>
  <c r="I21" i="2"/>
  <c r="H22" i="6" l="1"/>
  <c r="E22" i="2"/>
  <c r="F22" i="4"/>
  <c r="F22" i="2"/>
  <c r="A47" i="2"/>
  <c r="D23" i="6" l="1"/>
  <c r="I22" i="6"/>
  <c r="G22" i="4"/>
  <c r="A48" i="2"/>
  <c r="G22" i="2"/>
  <c r="F23" i="6" l="1"/>
  <c r="E23" i="6"/>
  <c r="A49" i="2"/>
  <c r="H22" i="4"/>
  <c r="H22" i="2"/>
  <c r="G23" i="6" l="1"/>
  <c r="A50" i="2"/>
  <c r="D23" i="4"/>
  <c r="E23" i="4" s="1"/>
  <c r="I22" i="4"/>
  <c r="D23" i="2"/>
  <c r="I22" i="2"/>
  <c r="H23" i="6" l="1"/>
  <c r="E23" i="2"/>
  <c r="F23" i="4"/>
  <c r="F23" i="2"/>
  <c r="A51" i="2"/>
  <c r="I23" i="6" l="1"/>
  <c r="D24" i="6"/>
  <c r="G23" i="4"/>
  <c r="A52" i="2"/>
  <c r="G23" i="2"/>
  <c r="E24" i="6" l="1"/>
  <c r="F24" i="6"/>
  <c r="A53" i="2"/>
  <c r="H23" i="4"/>
  <c r="H23" i="2"/>
  <c r="G24" i="6" l="1"/>
  <c r="A54" i="2"/>
  <c r="I23" i="4"/>
  <c r="D24" i="4"/>
  <c r="E24" i="4" s="1"/>
  <c r="D24" i="2"/>
  <c r="I23" i="2"/>
  <c r="H24" i="6" l="1"/>
  <c r="E24" i="2"/>
  <c r="F24" i="4"/>
  <c r="F24" i="2"/>
  <c r="A55" i="2"/>
  <c r="D25" i="6" l="1"/>
  <c r="I24" i="6"/>
  <c r="G24" i="4"/>
  <c r="A56" i="2"/>
  <c r="G24" i="2"/>
  <c r="F25" i="6" l="1"/>
  <c r="E25" i="6"/>
  <c r="A57" i="2"/>
  <c r="H24" i="4"/>
  <c r="H24" i="2"/>
  <c r="G25" i="6" l="1"/>
  <c r="A58" i="2"/>
  <c r="I24" i="4"/>
  <c r="D25" i="4"/>
  <c r="E25" i="4" s="1"/>
  <c r="I24" i="2"/>
  <c r="D25" i="2"/>
  <c r="H25" i="6" l="1"/>
  <c r="E25" i="2"/>
  <c r="F25" i="4"/>
  <c r="F25" i="2"/>
  <c r="A59" i="2"/>
  <c r="I25" i="6" l="1"/>
  <c r="D26" i="6"/>
  <c r="G25" i="4"/>
  <c r="A60" i="2"/>
  <c r="G25" i="2"/>
  <c r="E26" i="6" l="1"/>
  <c r="F26" i="6"/>
  <c r="A61" i="2"/>
  <c r="H25" i="4"/>
  <c r="H25" i="2"/>
  <c r="G26" i="6" l="1"/>
  <c r="A62" i="2"/>
  <c r="D26" i="4"/>
  <c r="E26" i="4" s="1"/>
  <c r="I25" i="4"/>
  <c r="D26" i="2"/>
  <c r="I25" i="2"/>
  <c r="H26" i="6" l="1"/>
  <c r="E26" i="2"/>
  <c r="F26" i="4"/>
  <c r="F26" i="2"/>
  <c r="A63" i="2"/>
  <c r="I26" i="6" l="1"/>
  <c r="D27" i="6"/>
  <c r="G26" i="4"/>
  <c r="A64" i="2"/>
  <c r="G26" i="2"/>
  <c r="E27" i="6" l="1"/>
  <c r="F27" i="6"/>
  <c r="A65" i="2"/>
  <c r="H26" i="4"/>
  <c r="H26" i="2"/>
  <c r="G27" i="6" l="1"/>
  <c r="A66" i="2"/>
  <c r="D27" i="4"/>
  <c r="E27" i="4" s="1"/>
  <c r="I26" i="4"/>
  <c r="D27" i="2"/>
  <c r="I26" i="2"/>
  <c r="H27" i="6" l="1"/>
  <c r="E27" i="2"/>
  <c r="F27" i="4"/>
  <c r="F27" i="2"/>
  <c r="A67" i="2"/>
  <c r="D28" i="6" l="1"/>
  <c r="I27" i="6"/>
  <c r="G27" i="4"/>
  <c r="A68" i="2"/>
  <c r="G27" i="2"/>
  <c r="E28" i="6" l="1"/>
  <c r="F28" i="6"/>
  <c r="A69" i="2"/>
  <c r="H27" i="4"/>
  <c r="H27" i="2"/>
  <c r="G28" i="6" l="1"/>
  <c r="A70" i="2"/>
  <c r="D28" i="4"/>
  <c r="E28" i="4" s="1"/>
  <c r="I27" i="4"/>
  <c r="D28" i="2"/>
  <c r="I27" i="2"/>
  <c r="H28" i="6" l="1"/>
  <c r="E28" i="2"/>
  <c r="F28" i="4"/>
  <c r="F28" i="2"/>
  <c r="A71" i="2"/>
  <c r="I28" i="6" l="1"/>
  <c r="D29" i="6"/>
  <c r="G28" i="4"/>
  <c r="A72" i="2"/>
  <c r="G28" i="2"/>
  <c r="E29" i="6" l="1"/>
  <c r="F29" i="6"/>
  <c r="A73" i="2"/>
  <c r="H28" i="4"/>
  <c r="H28" i="2"/>
  <c r="G29" i="6" l="1"/>
  <c r="A74" i="2"/>
  <c r="D29" i="4"/>
  <c r="E29" i="4" s="1"/>
  <c r="I28" i="4"/>
  <c r="I28" i="2"/>
  <c r="D29" i="2"/>
  <c r="H29" i="6" l="1"/>
  <c r="E29" i="2"/>
  <c r="F29" i="4"/>
  <c r="F29" i="2"/>
  <c r="A75" i="2"/>
  <c r="I29" i="6" l="1"/>
  <c r="D30" i="6"/>
  <c r="G29" i="4"/>
  <c r="A76" i="2"/>
  <c r="G29" i="2"/>
  <c r="E30" i="6" l="1"/>
  <c r="F30" i="6"/>
  <c r="A77" i="2"/>
  <c r="H29" i="4"/>
  <c r="H29" i="2"/>
  <c r="G30" i="6" l="1"/>
  <c r="A78" i="2"/>
  <c r="D30" i="4"/>
  <c r="E30" i="4" s="1"/>
  <c r="I29" i="4"/>
  <c r="I29" i="2"/>
  <c r="D30" i="2"/>
  <c r="H30" i="6" l="1"/>
  <c r="E30" i="2"/>
  <c r="F30" i="4"/>
  <c r="F30" i="2"/>
  <c r="A79" i="2"/>
  <c r="D31" i="6" l="1"/>
  <c r="I30" i="6"/>
  <c r="G30" i="4"/>
  <c r="A80" i="2"/>
  <c r="G30" i="2"/>
  <c r="F31" i="6" l="1"/>
  <c r="E31" i="6"/>
  <c r="A81" i="2"/>
  <c r="H30" i="4"/>
  <c r="H30" i="2"/>
  <c r="G31" i="6" l="1"/>
  <c r="A82" i="2"/>
  <c r="D31" i="4"/>
  <c r="E31" i="4" s="1"/>
  <c r="I30" i="4"/>
  <c r="I30" i="2"/>
  <c r="D31" i="2"/>
  <c r="H31" i="6" l="1"/>
  <c r="E31" i="2"/>
  <c r="F31" i="4"/>
  <c r="F31" i="2"/>
  <c r="A83" i="2"/>
  <c r="I31" i="6" l="1"/>
  <c r="D32" i="6"/>
  <c r="G31" i="4"/>
  <c r="A84" i="2"/>
  <c r="G31" i="2"/>
  <c r="E32" i="6" l="1"/>
  <c r="F32" i="6"/>
  <c r="A85" i="2"/>
  <c r="H31" i="4"/>
  <c r="H31" i="2"/>
  <c r="G32" i="6" l="1"/>
  <c r="A86" i="2"/>
  <c r="D32" i="4"/>
  <c r="E32" i="4" s="1"/>
  <c r="I31" i="4"/>
  <c r="I31" i="2"/>
  <c r="D32" i="2"/>
  <c r="H32" i="6" l="1"/>
  <c r="E32" i="2"/>
  <c r="F32" i="4"/>
  <c r="F32" i="2"/>
  <c r="A87" i="2"/>
  <c r="I32" i="6" l="1"/>
  <c r="D33" i="6"/>
  <c r="G32" i="4"/>
  <c r="A88" i="2"/>
  <c r="G32" i="2"/>
  <c r="F33" i="6" l="1"/>
  <c r="E33" i="6"/>
  <c r="H32" i="4"/>
  <c r="A89" i="2"/>
  <c r="D33" i="4"/>
  <c r="E33" i="4" s="1"/>
  <c r="I32" i="4"/>
  <c r="H32" i="2"/>
  <c r="G33" i="6" l="1"/>
  <c r="F33" i="4"/>
  <c r="A90" i="2"/>
  <c r="D33" i="2"/>
  <c r="I32" i="2"/>
  <c r="H33" i="6" l="1"/>
  <c r="G33" i="4"/>
  <c r="E33" i="2"/>
  <c r="F33" i="2"/>
  <c r="A91" i="2"/>
  <c r="I33" i="6" l="1"/>
  <c r="D34" i="6"/>
  <c r="H33" i="4"/>
  <c r="I33" i="4" s="1"/>
  <c r="A92" i="2"/>
  <c r="G33" i="2"/>
  <c r="E34" i="6" l="1"/>
  <c r="F34" i="6"/>
  <c r="D34" i="4"/>
  <c r="E34" i="4" s="1"/>
  <c r="A93" i="2"/>
  <c r="H33" i="2"/>
  <c r="G34" i="6" l="1"/>
  <c r="F34" i="4"/>
  <c r="A94" i="2"/>
  <c r="I33" i="2"/>
  <c r="D34" i="2"/>
  <c r="H34" i="6" l="1"/>
  <c r="G34" i="4"/>
  <c r="E34" i="2"/>
  <c r="F34" i="2"/>
  <c r="A95" i="2"/>
  <c r="H34" i="4" l="1"/>
  <c r="I34" i="6"/>
  <c r="D35" i="6"/>
  <c r="I34" i="4"/>
  <c r="D35" i="4"/>
  <c r="E35" i="4" s="1"/>
  <c r="A96" i="2"/>
  <c r="G34" i="2"/>
  <c r="E35" i="6" l="1"/>
  <c r="F35" i="6"/>
  <c r="F35" i="4"/>
  <c r="A97" i="2"/>
  <c r="H34" i="2"/>
  <c r="G35" i="4" l="1"/>
  <c r="G35" i="6"/>
  <c r="H35" i="4"/>
  <c r="A98" i="2"/>
  <c r="D35" i="2"/>
  <c r="I34" i="2"/>
  <c r="H35" i="6" l="1"/>
  <c r="I35" i="4"/>
  <c r="D36" i="4"/>
  <c r="E36" i="4" s="1"/>
  <c r="E35" i="2"/>
  <c r="F35" i="2"/>
  <c r="A99" i="2"/>
  <c r="D36" i="6" l="1"/>
  <c r="I35" i="6"/>
  <c r="F36" i="4"/>
  <c r="A100" i="2"/>
  <c r="G35" i="2"/>
  <c r="E36" i="6" l="1"/>
  <c r="F36" i="6"/>
  <c r="G36" i="4"/>
  <c r="A101" i="2"/>
  <c r="H35" i="2"/>
  <c r="H36" i="4" l="1"/>
  <c r="G36" i="6"/>
  <c r="I36" i="4"/>
  <c r="D37" i="4"/>
  <c r="A102" i="2"/>
  <c r="D36" i="2"/>
  <c r="I35" i="2"/>
  <c r="H36" i="6" l="1"/>
  <c r="E37" i="4"/>
  <c r="F37" i="4"/>
  <c r="E36" i="2"/>
  <c r="F36" i="2"/>
  <c r="A103" i="2"/>
  <c r="D37" i="6" l="1"/>
  <c r="I36" i="6"/>
  <c r="G37" i="4"/>
  <c r="A104" i="2"/>
  <c r="G36" i="2"/>
  <c r="E37" i="6" l="1"/>
  <c r="F37" i="6"/>
  <c r="H37" i="4"/>
  <c r="A105" i="2"/>
  <c r="H36" i="2"/>
  <c r="G37" i="6" l="1"/>
  <c r="D38" i="4"/>
  <c r="I37" i="4"/>
  <c r="A106" i="2"/>
  <c r="D37" i="2"/>
  <c r="I36" i="2"/>
  <c r="H37" i="6" l="1"/>
  <c r="E38" i="4"/>
  <c r="F38" i="4"/>
  <c r="E37" i="2"/>
  <c r="F37" i="2"/>
  <c r="A107" i="2"/>
  <c r="I37" i="6" l="1"/>
  <c r="D38" i="6"/>
  <c r="G38" i="4"/>
  <c r="A108" i="2"/>
  <c r="G37" i="2"/>
  <c r="F38" i="6" l="1"/>
  <c r="E38" i="6"/>
  <c r="H38" i="4"/>
  <c r="A109" i="2"/>
  <c r="H37" i="2"/>
  <c r="G38" i="6" l="1"/>
  <c r="D39" i="4"/>
  <c r="I38" i="4"/>
  <c r="A110" i="2"/>
  <c r="I37" i="2"/>
  <c r="D38" i="2"/>
  <c r="H38" i="6" l="1"/>
  <c r="F39" i="4"/>
  <c r="E39" i="4"/>
  <c r="E38" i="2"/>
  <c r="F38" i="2"/>
  <c r="A111" i="2"/>
  <c r="I38" i="6" l="1"/>
  <c r="D39" i="6"/>
  <c r="G39" i="4"/>
  <c r="A112" i="2"/>
  <c r="G38" i="2"/>
  <c r="E39" i="6" l="1"/>
  <c r="F39" i="6"/>
  <c r="H39" i="4"/>
  <c r="A113" i="2"/>
  <c r="H38" i="2"/>
  <c r="G39" i="6" l="1"/>
  <c r="D40" i="4"/>
  <c r="I39" i="4"/>
  <c r="A114" i="2"/>
  <c r="I38" i="2"/>
  <c r="D39" i="2"/>
  <c r="H39" i="6" l="1"/>
  <c r="F40" i="4"/>
  <c r="E40" i="4"/>
  <c r="E39" i="2"/>
  <c r="F39" i="2"/>
  <c r="A115" i="2"/>
  <c r="I39" i="6" l="1"/>
  <c r="D40" i="6"/>
  <c r="G40" i="4"/>
  <c r="A116" i="2"/>
  <c r="G39" i="2"/>
  <c r="F40" i="6" l="1"/>
  <c r="E40" i="6"/>
  <c r="H40" i="4"/>
  <c r="A117" i="2"/>
  <c r="H39" i="2"/>
  <c r="G40" i="6" l="1"/>
  <c r="D41" i="4"/>
  <c r="I40" i="4"/>
  <c r="A118" i="2"/>
  <c r="D40" i="2"/>
  <c r="I39" i="2"/>
  <c r="H40" i="6" l="1"/>
  <c r="E41" i="4"/>
  <c r="F41" i="4"/>
  <c r="E40" i="2"/>
  <c r="F40" i="2"/>
  <c r="A119" i="2"/>
  <c r="I40" i="6" l="1"/>
  <c r="D41" i="6"/>
  <c r="G41" i="4"/>
  <c r="A120" i="2"/>
  <c r="G40" i="2"/>
  <c r="F41" i="6" l="1"/>
  <c r="E41" i="6"/>
  <c r="H41" i="4"/>
  <c r="A121" i="2"/>
  <c r="H40" i="2"/>
  <c r="G41" i="6" l="1"/>
  <c r="D42" i="4"/>
  <c r="I41" i="4"/>
  <c r="A122" i="2"/>
  <c r="D41" i="2"/>
  <c r="I40" i="2"/>
  <c r="H41" i="6" l="1"/>
  <c r="F42" i="4"/>
  <c r="E42" i="4"/>
  <c r="E41" i="2"/>
  <c r="F41" i="2"/>
  <c r="A123" i="2"/>
  <c r="I41" i="6" l="1"/>
  <c r="D42" i="6"/>
  <c r="G42" i="4"/>
  <c r="A124" i="2"/>
  <c r="G41" i="2"/>
  <c r="F42" i="6" l="1"/>
  <c r="E42" i="6"/>
  <c r="H42" i="4"/>
  <c r="A125" i="2"/>
  <c r="H41" i="2"/>
  <c r="D11" i="1" a="1"/>
  <c r="D19" i="1" a="1"/>
  <c r="D12" i="1" a="1"/>
  <c r="D18" i="1" a="1"/>
  <c r="D11" i="1" l="1"/>
  <c r="D18" i="1"/>
  <c r="D12" i="1"/>
  <c r="D19" i="1"/>
  <c r="G42" i="6"/>
  <c r="I42" i="4"/>
  <c r="D43" i="4"/>
  <c r="A126" i="2"/>
  <c r="D42" i="2"/>
  <c r="I41" i="2"/>
  <c r="D20" i="1" a="1"/>
  <c r="D13" i="1" a="1"/>
  <c r="D13" i="1" l="1"/>
  <c r="D20" i="1"/>
  <c r="H42" i="6"/>
  <c r="E43" i="4"/>
  <c r="F43" i="4"/>
  <c r="E42" i="2"/>
  <c r="F42" i="2"/>
  <c r="A127" i="2"/>
  <c r="D14" i="1" a="1"/>
  <c r="D14" i="1" l="1"/>
  <c r="D43" i="6"/>
  <c r="I42" i="6"/>
  <c r="G43" i="4"/>
  <c r="A128" i="2"/>
  <c r="G42" i="2"/>
  <c r="D15" i="1" a="1"/>
  <c r="D15" i="1" l="1"/>
  <c r="F43" i="6"/>
  <c r="E43" i="6"/>
  <c r="H43" i="4"/>
  <c r="A129" i="2"/>
  <c r="H42" i="2"/>
  <c r="G43" i="6" l="1"/>
  <c r="D44" i="4"/>
  <c r="I43" i="4"/>
  <c r="A130" i="2"/>
  <c r="I42" i="2"/>
  <c r="D43" i="2"/>
  <c r="H43" i="6" l="1"/>
  <c r="E44" i="4"/>
  <c r="F44" i="4"/>
  <c r="E43" i="2"/>
  <c r="F43" i="2"/>
  <c r="A131" i="2"/>
  <c r="D44" i="6" l="1"/>
  <c r="I43" i="6"/>
  <c r="G44" i="4"/>
  <c r="A132" i="2"/>
  <c r="G43" i="2"/>
  <c r="F44" i="6" l="1"/>
  <c r="E44" i="6"/>
  <c r="H44" i="4"/>
  <c r="A133" i="2"/>
  <c r="H43" i="2"/>
  <c r="G44" i="6" l="1"/>
  <c r="D45" i="4"/>
  <c r="I44" i="4"/>
  <c r="A134" i="2"/>
  <c r="D44" i="2"/>
  <c r="I43" i="2"/>
  <c r="H44" i="6" l="1"/>
  <c r="E45" i="4"/>
  <c r="F45" i="4"/>
  <c r="E44" i="2"/>
  <c r="F44" i="2"/>
  <c r="A135" i="2"/>
  <c r="I44" i="6" l="1"/>
  <c r="D45" i="6"/>
  <c r="G45" i="4"/>
  <c r="A136" i="2"/>
  <c r="G44" i="2"/>
  <c r="F45" i="6" l="1"/>
  <c r="E45" i="6"/>
  <c r="H45" i="4"/>
  <c r="A137" i="2"/>
  <c r="H44" i="2"/>
  <c r="G45" i="6" l="1"/>
  <c r="I45" i="4"/>
  <c r="D46" i="4"/>
  <c r="A138" i="2"/>
  <c r="D45" i="2"/>
  <c r="I44" i="2"/>
  <c r="H45" i="6" l="1"/>
  <c r="E46" i="4"/>
  <c r="F46" i="4"/>
  <c r="E45" i="2"/>
  <c r="F45" i="2"/>
  <c r="A139" i="2"/>
  <c r="I45" i="6" l="1"/>
  <c r="D46" i="6"/>
  <c r="G46" i="4"/>
  <c r="A140" i="2"/>
  <c r="G45" i="2"/>
  <c r="E46" i="6" l="1"/>
  <c r="F46" i="6"/>
  <c r="H46" i="4"/>
  <c r="A141" i="2"/>
  <c r="H45" i="2"/>
  <c r="G46" i="6" l="1"/>
  <c r="I46" i="4"/>
  <c r="D47" i="4"/>
  <c r="A142" i="2"/>
  <c r="D46" i="2"/>
  <c r="I45" i="2"/>
  <c r="H46" i="6" l="1"/>
  <c r="E47" i="4"/>
  <c r="F47" i="4"/>
  <c r="E46" i="2"/>
  <c r="F46" i="2"/>
  <c r="A143" i="2"/>
  <c r="I46" i="6" l="1"/>
  <c r="D47" i="6"/>
  <c r="G47" i="4"/>
  <c r="A144" i="2"/>
  <c r="G46" i="2"/>
  <c r="H46" i="2" s="1"/>
  <c r="D47" i="2" s="1"/>
  <c r="F47" i="6" l="1"/>
  <c r="E47" i="6"/>
  <c r="H47" i="4"/>
  <c r="E47" i="2"/>
  <c r="F47" i="2"/>
  <c r="A145" i="2"/>
  <c r="I46" i="2"/>
  <c r="G47" i="6" l="1"/>
  <c r="I47" i="4"/>
  <c r="D48" i="4"/>
  <c r="A146" i="2"/>
  <c r="G47" i="2"/>
  <c r="H47" i="2" s="1"/>
  <c r="D48" i="2" s="1"/>
  <c r="H47" i="6" l="1"/>
  <c r="F48" i="4"/>
  <c r="E48" i="4"/>
  <c r="E48" i="2"/>
  <c r="F48" i="2"/>
  <c r="A147" i="2"/>
  <c r="I47" i="2"/>
  <c r="I47" i="6" l="1"/>
  <c r="D48" i="6"/>
  <c r="G48" i="4"/>
  <c r="A148" i="2"/>
  <c r="G48" i="2"/>
  <c r="H48" i="2" s="1"/>
  <c r="I48" i="2" s="1"/>
  <c r="F48" i="6" l="1"/>
  <c r="E48" i="6"/>
  <c r="H48" i="4"/>
  <c r="D49" i="2"/>
  <c r="A149" i="2"/>
  <c r="G48" i="6" l="1"/>
  <c r="I48" i="4"/>
  <c r="D49" i="4"/>
  <c r="E49" i="2"/>
  <c r="F49" i="2"/>
  <c r="A150" i="2"/>
  <c r="H48" i="6" l="1"/>
  <c r="E49" i="4"/>
  <c r="F49" i="4"/>
  <c r="G49" i="2"/>
  <c r="H49" i="2" s="1"/>
  <c r="I49" i="2" s="1"/>
  <c r="A151" i="2"/>
  <c r="D49" i="6" l="1"/>
  <c r="I48" i="6"/>
  <c r="G49" i="4"/>
  <c r="D50" i="2"/>
  <c r="F50" i="2" s="1"/>
  <c r="A152" i="2"/>
  <c r="E49" i="6" l="1"/>
  <c r="F49" i="6"/>
  <c r="H49" i="4"/>
  <c r="D50" i="4" s="1"/>
  <c r="F50" i="4" s="1"/>
  <c r="I49" i="4"/>
  <c r="E50" i="4"/>
  <c r="E50" i="2"/>
  <c r="G50" i="2" s="1"/>
  <c r="H50" i="2" s="1"/>
  <c r="A153" i="2"/>
  <c r="G49" i="6" l="1"/>
  <c r="G50" i="4"/>
  <c r="I50" i="2"/>
  <c r="D51" i="2"/>
  <c r="A154" i="2"/>
  <c r="H49" i="6" l="1"/>
  <c r="H50" i="4"/>
  <c r="E51" i="2"/>
  <c r="F51" i="2"/>
  <c r="A155" i="2"/>
  <c r="I49" i="6" l="1"/>
  <c r="D50" i="6"/>
  <c r="I50" i="4"/>
  <c r="D51" i="4"/>
  <c r="G51" i="2"/>
  <c r="H51" i="2" s="1"/>
  <c r="A156" i="2"/>
  <c r="E50" i="6" l="1"/>
  <c r="F50" i="6"/>
  <c r="E51" i="4"/>
  <c r="F51" i="4"/>
  <c r="I51" i="2"/>
  <c r="D52" i="2"/>
  <c r="A157" i="2"/>
  <c r="G50" i="6" l="1"/>
  <c r="G51" i="4"/>
  <c r="E52" i="2"/>
  <c r="F52" i="2"/>
  <c r="A158" i="2"/>
  <c r="H50" i="6" l="1"/>
  <c r="H51" i="4"/>
  <c r="G52" i="2"/>
  <c r="H52" i="2" s="1"/>
  <c r="A159" i="2"/>
  <c r="D51" i="6" l="1"/>
  <c r="I50" i="6"/>
  <c r="I51" i="4"/>
  <c r="D52" i="4"/>
  <c r="D53" i="2"/>
  <c r="I52" i="2"/>
  <c r="A160" i="2"/>
  <c r="E51" i="6" l="1"/>
  <c r="F51" i="6"/>
  <c r="E52" i="4"/>
  <c r="F52" i="4"/>
  <c r="F53" i="2"/>
  <c r="E53" i="2"/>
  <c r="G53" i="2" s="1"/>
  <c r="H53" i="2" s="1"/>
  <c r="A161" i="2"/>
  <c r="G51" i="6" l="1"/>
  <c r="G52" i="4"/>
  <c r="D54" i="2"/>
  <c r="I53" i="2"/>
  <c r="A162" i="2"/>
  <c r="H51" i="6" l="1"/>
  <c r="H52" i="4"/>
  <c r="F54" i="2"/>
  <c r="E54" i="2"/>
  <c r="A163" i="2"/>
  <c r="D52" i="6" l="1"/>
  <c r="I51" i="6"/>
  <c r="D53" i="4"/>
  <c r="I52" i="4"/>
  <c r="G54" i="2"/>
  <c r="H54" i="2" s="1"/>
  <c r="A164" i="2"/>
  <c r="E52" i="6" l="1"/>
  <c r="F52" i="6"/>
  <c r="F53" i="4"/>
  <c r="E53" i="4"/>
  <c r="D55" i="2"/>
  <c r="I54" i="2"/>
  <c r="A165" i="2"/>
  <c r="G52" i="6" l="1"/>
  <c r="G53" i="4"/>
  <c r="F55" i="2"/>
  <c r="E55" i="2"/>
  <c r="G55" i="2" s="1"/>
  <c r="H55" i="2" s="1"/>
  <c r="A166" i="2"/>
  <c r="H52" i="6" l="1"/>
  <c r="H53" i="4"/>
  <c r="I55" i="2"/>
  <c r="D56" i="2"/>
  <c r="A167" i="2"/>
  <c r="D53" i="6" l="1"/>
  <c r="I52" i="6"/>
  <c r="D54" i="4"/>
  <c r="I53" i="4"/>
  <c r="F56" i="2"/>
  <c r="E56" i="2"/>
  <c r="A168" i="2"/>
  <c r="E53" i="6" l="1"/>
  <c r="F53" i="6"/>
  <c r="F54" i="4"/>
  <c r="E54" i="4"/>
  <c r="G56" i="2"/>
  <c r="H56" i="2" s="1"/>
  <c r="A169" i="2"/>
  <c r="G53" i="6" l="1"/>
  <c r="G54" i="4"/>
  <c r="I56" i="2"/>
  <c r="D57" i="2"/>
  <c r="A170" i="2"/>
  <c r="H53" i="6" l="1"/>
  <c r="H54" i="4"/>
  <c r="F57" i="2"/>
  <c r="E57" i="2"/>
  <c r="A171" i="2"/>
  <c r="I53" i="6" l="1"/>
  <c r="D54" i="6"/>
  <c r="I54" i="4"/>
  <c r="D55" i="4"/>
  <c r="G57" i="2"/>
  <c r="H57" i="2" s="1"/>
  <c r="A172" i="2"/>
  <c r="F54" i="6" l="1"/>
  <c r="E54" i="6"/>
  <c r="E55" i="4"/>
  <c r="F55" i="4"/>
  <c r="D58" i="2"/>
  <c r="I57" i="2"/>
  <c r="A173" i="2"/>
  <c r="D24" i="1" a="1"/>
  <c r="D23" i="1" a="1"/>
  <c r="D23" i="1" l="1"/>
  <c r="D24" i="1"/>
  <c r="G54" i="6"/>
  <c r="G55" i="4"/>
  <c r="F58" i="2"/>
  <c r="E58" i="2"/>
  <c r="A174" i="2"/>
  <c r="D25" i="1" a="1"/>
  <c r="D25" i="1" l="1"/>
  <c r="H54" i="6"/>
  <c r="H55" i="4"/>
  <c r="G58" i="2"/>
  <c r="H58" i="2" s="1"/>
  <c r="I58" i="2" s="1"/>
  <c r="A175" i="2"/>
  <c r="D55" i="6" l="1"/>
  <c r="I54" i="6"/>
  <c r="D56" i="4"/>
  <c r="I55" i="4"/>
  <c r="D59" i="2"/>
  <c r="F59" i="2" s="1"/>
  <c r="F73" i="4"/>
  <c r="E73" i="4"/>
  <c r="G73" i="4" s="1"/>
  <c r="A176" i="2"/>
  <c r="F55" i="6" l="1"/>
  <c r="E55" i="6"/>
  <c r="G55" i="6" s="1"/>
  <c r="H55" i="6" s="1"/>
  <c r="E59" i="2"/>
  <c r="G59" i="2" s="1"/>
  <c r="H59" i="2" s="1"/>
  <c r="E56" i="4"/>
  <c r="F56" i="4"/>
  <c r="A177" i="2"/>
  <c r="D56" i="6" l="1"/>
  <c r="I55" i="6"/>
  <c r="G56" i="4"/>
  <c r="E74" i="4"/>
  <c r="F74" i="4"/>
  <c r="D60" i="2"/>
  <c r="I59" i="2"/>
  <c r="A178" i="2"/>
  <c r="E56" i="6" l="1"/>
  <c r="G56" i="6" s="1"/>
  <c r="H56" i="6" s="1"/>
  <c r="F56" i="6"/>
  <c r="H56" i="4"/>
  <c r="G74" i="4"/>
  <c r="F60" i="2"/>
  <c r="E60" i="2"/>
  <c r="A179" i="2"/>
  <c r="D57" i="6" l="1"/>
  <c r="I56" i="6"/>
  <c r="G60" i="2"/>
  <c r="H60" i="2" s="1"/>
  <c r="D61" i="2" s="1"/>
  <c r="D57" i="4"/>
  <c r="I56" i="4"/>
  <c r="F75" i="4"/>
  <c r="E75" i="4"/>
  <c r="G75" i="4" s="1"/>
  <c r="A180" i="2"/>
  <c r="I60" i="2" l="1"/>
  <c r="E57" i="6"/>
  <c r="G57" i="6" s="1"/>
  <c r="H57" i="6" s="1"/>
  <c r="F57" i="6"/>
  <c r="E57" i="4"/>
  <c r="F57" i="4"/>
  <c r="E61" i="2"/>
  <c r="F61" i="2"/>
  <c r="A181" i="2"/>
  <c r="I57" i="6" l="1"/>
  <c r="D58" i="6"/>
  <c r="G57" i="4"/>
  <c r="F76" i="4"/>
  <c r="E76" i="4"/>
  <c r="G76" i="4" s="1"/>
  <c r="G61" i="2"/>
  <c r="H61" i="2" s="1"/>
  <c r="I61" i="2" s="1"/>
  <c r="A182" i="2"/>
  <c r="F58" i="6" l="1"/>
  <c r="E58" i="6"/>
  <c r="G58" i="6" s="1"/>
  <c r="H58" i="6" s="1"/>
  <c r="H57" i="4"/>
  <c r="D62" i="2"/>
  <c r="E62" i="2" s="1"/>
  <c r="A183" i="2"/>
  <c r="D59" i="6" l="1"/>
  <c r="I58" i="6"/>
  <c r="D58" i="4"/>
  <c r="I57" i="4"/>
  <c r="F62" i="2"/>
  <c r="G62" i="2" s="1"/>
  <c r="H62" i="2" s="1"/>
  <c r="I62" i="2" s="1"/>
  <c r="F77" i="4"/>
  <c r="E77" i="4"/>
  <c r="G77" i="4" s="1"/>
  <c r="A184" i="2"/>
  <c r="E59" i="6" l="1"/>
  <c r="F59" i="6"/>
  <c r="G59" i="6" s="1"/>
  <c r="H59" i="6" s="1"/>
  <c r="E58" i="4"/>
  <c r="F58" i="4"/>
  <c r="F78" i="4"/>
  <c r="E78" i="4"/>
  <c r="G78" i="4" s="1"/>
  <c r="D63" i="2"/>
  <c r="E63" i="2" s="1"/>
  <c r="A185" i="2"/>
  <c r="I59" i="6" l="1"/>
  <c r="D60" i="6"/>
  <c r="G58" i="4"/>
  <c r="F63" i="2"/>
  <c r="G63" i="2" s="1"/>
  <c r="H63" i="2" s="1"/>
  <c r="D64" i="2" s="1"/>
  <c r="A186" i="2"/>
  <c r="F60" i="6" l="1"/>
  <c r="E60" i="6"/>
  <c r="G60" i="6" s="1"/>
  <c r="H60" i="6" s="1"/>
  <c r="H58" i="4"/>
  <c r="F79" i="4"/>
  <c r="E79" i="4"/>
  <c r="G79" i="4" s="1"/>
  <c r="I63" i="2"/>
  <c r="E64" i="2"/>
  <c r="G64" i="2" s="1"/>
  <c r="H64" i="2" s="1"/>
  <c r="F64" i="2"/>
  <c r="A187" i="2"/>
  <c r="I60" i="6" l="1"/>
  <c r="D61" i="6"/>
  <c r="D59" i="4"/>
  <c r="I58" i="4"/>
  <c r="I64" i="2"/>
  <c r="D65" i="2"/>
  <c r="A188" i="2"/>
  <c r="F61" i="6" l="1"/>
  <c r="E61" i="6"/>
  <c r="G61" i="6" s="1"/>
  <c r="H61" i="6" s="1"/>
  <c r="E59" i="4"/>
  <c r="F59" i="4"/>
  <c r="F80" i="4"/>
  <c r="E80" i="4"/>
  <c r="G80" i="4" s="1"/>
  <c r="E65" i="2"/>
  <c r="F65" i="2"/>
  <c r="A189" i="2"/>
  <c r="I61" i="6" l="1"/>
  <c r="D62" i="6"/>
  <c r="G59" i="4"/>
  <c r="G65" i="2"/>
  <c r="H65" i="2" s="1"/>
  <c r="D66" i="2" s="1"/>
  <c r="A190" i="2"/>
  <c r="F62" i="6" l="1"/>
  <c r="E62" i="6"/>
  <c r="G62" i="6" s="1"/>
  <c r="H62" i="6" s="1"/>
  <c r="H59" i="4"/>
  <c r="F81" i="4"/>
  <c r="E81" i="4"/>
  <c r="G81" i="4" s="1"/>
  <c r="I65" i="2"/>
  <c r="E66" i="2"/>
  <c r="F66" i="2"/>
  <c r="A191" i="2"/>
  <c r="I62" i="6" l="1"/>
  <c r="D63" i="6"/>
  <c r="I59" i="4"/>
  <c r="D60" i="4"/>
  <c r="G66" i="2"/>
  <c r="H66" i="2" s="1"/>
  <c r="D67" i="2" s="1"/>
  <c r="A192" i="2"/>
  <c r="F63" i="6" l="1"/>
  <c r="E63" i="6"/>
  <c r="G63" i="6" s="1"/>
  <c r="H63" i="6" s="1"/>
  <c r="F60" i="4"/>
  <c r="E60" i="4"/>
  <c r="I66" i="2"/>
  <c r="E82" i="4"/>
  <c r="F82" i="4"/>
  <c r="E67" i="2"/>
  <c r="F67" i="2"/>
  <c r="A193" i="2"/>
  <c r="C12" i="1" a="1"/>
  <c r="C18" i="1" a="1"/>
  <c r="C19" i="1" a="1"/>
  <c r="C11" i="1" a="1"/>
  <c r="C11" i="1" l="1"/>
  <c r="C18" i="1"/>
  <c r="C12" i="1"/>
  <c r="C19" i="1"/>
  <c r="D64" i="6"/>
  <c r="I63" i="6"/>
  <c r="G60" i="4"/>
  <c r="G82" i="4"/>
  <c r="G67" i="2"/>
  <c r="H67" i="2" s="1"/>
  <c r="D68" i="2" s="1"/>
  <c r="A194" i="2"/>
  <c r="C20" i="1" a="1"/>
  <c r="C13" i="1" a="1"/>
  <c r="C13" i="1" l="1"/>
  <c r="C20" i="1"/>
  <c r="F64" i="6"/>
  <c r="E64" i="6"/>
  <c r="G64" i="6" s="1"/>
  <c r="H64" i="6" s="1"/>
  <c r="H60" i="4"/>
  <c r="F83" i="4"/>
  <c r="E83" i="4"/>
  <c r="G83" i="4" s="1"/>
  <c r="I67" i="2"/>
  <c r="E68" i="2"/>
  <c r="F68" i="2"/>
  <c r="A195" i="2"/>
  <c r="C14" i="1" a="1"/>
  <c r="G68" i="2" l="1"/>
  <c r="H68" i="2" s="1"/>
  <c r="C14" i="1"/>
  <c r="I64" i="6"/>
  <c r="D65" i="6"/>
  <c r="D61" i="4"/>
  <c r="I60" i="4"/>
  <c r="D69" i="2"/>
  <c r="I68" i="2"/>
  <c r="A196" i="2"/>
  <c r="C15" i="1" a="1"/>
  <c r="C15" i="1" l="1"/>
  <c r="F65" i="6"/>
  <c r="E65" i="6"/>
  <c r="G65" i="6" s="1"/>
  <c r="H65" i="6" s="1"/>
  <c r="E61" i="4"/>
  <c r="F61" i="4"/>
  <c r="F84" i="4"/>
  <c r="E84" i="4"/>
  <c r="G84" i="4" s="1"/>
  <c r="E69" i="2"/>
  <c r="F69" i="2"/>
  <c r="A197" i="2"/>
  <c r="I65" i="6" l="1"/>
  <c r="D66" i="6"/>
  <c r="G61" i="4"/>
  <c r="G69" i="2"/>
  <c r="H69" i="2" s="1"/>
  <c r="I69" i="2" s="1"/>
  <c r="A198" i="2"/>
  <c r="H61" i="4" l="1"/>
  <c r="F66" i="6"/>
  <c r="E66" i="6"/>
  <c r="G66" i="6" s="1"/>
  <c r="H66" i="6" s="1"/>
  <c r="D62" i="4"/>
  <c r="I61" i="4"/>
  <c r="F85" i="4"/>
  <c r="E85" i="4"/>
  <c r="G85" i="4" s="1"/>
  <c r="D70" i="2"/>
  <c r="E70" i="2" s="1"/>
  <c r="A199" i="2"/>
  <c r="I66" i="6" l="1"/>
  <c r="D67" i="6"/>
  <c r="E62" i="4"/>
  <c r="F62" i="4"/>
  <c r="F70" i="2"/>
  <c r="G70" i="2" s="1"/>
  <c r="H70" i="2" s="1"/>
  <c r="D71" i="2" s="1"/>
  <c r="A200" i="2"/>
  <c r="G62" i="4" l="1"/>
  <c r="F67" i="6"/>
  <c r="E67" i="6"/>
  <c r="G67" i="6" s="1"/>
  <c r="H67" i="6" s="1"/>
  <c r="E86" i="4"/>
  <c r="G86" i="4" s="1"/>
  <c r="F86" i="4"/>
  <c r="I70" i="2"/>
  <c r="E71" i="2"/>
  <c r="F71" i="2"/>
  <c r="A201" i="2"/>
  <c r="H62" i="4" l="1"/>
  <c r="D68" i="6"/>
  <c r="I67" i="6"/>
  <c r="G71" i="2"/>
  <c r="H71" i="2" s="1"/>
  <c r="D72" i="2" s="1"/>
  <c r="A202" i="2"/>
  <c r="I62" i="4" l="1"/>
  <c r="D63" i="4"/>
  <c r="F68" i="6"/>
  <c r="E68" i="6"/>
  <c r="G68" i="6" s="1"/>
  <c r="H68" i="6" s="1"/>
  <c r="F87" i="4"/>
  <c r="E87" i="4"/>
  <c r="G87" i="4" s="1"/>
  <c r="I71" i="2"/>
  <c r="F72" i="2"/>
  <c r="E72" i="2"/>
  <c r="A203" i="2"/>
  <c r="G72" i="2" l="1"/>
  <c r="H72" i="2" s="1"/>
  <c r="F63" i="4"/>
  <c r="E63" i="4"/>
  <c r="D69" i="6"/>
  <c r="I68" i="6"/>
  <c r="D73" i="2"/>
  <c r="I72" i="2"/>
  <c r="A204" i="2"/>
  <c r="G63" i="4" l="1"/>
  <c r="F69" i="6"/>
  <c r="E69" i="6"/>
  <c r="G69" i="6" s="1"/>
  <c r="H69" i="6" s="1"/>
  <c r="F88" i="4"/>
  <c r="E88" i="4"/>
  <c r="G88" i="4" s="1"/>
  <c r="E73" i="2"/>
  <c r="F73" i="2"/>
  <c r="A205" i="2"/>
  <c r="H63" i="4" l="1"/>
  <c r="I69" i="6"/>
  <c r="D70" i="6"/>
  <c r="G73" i="2"/>
  <c r="H73" i="2" s="1"/>
  <c r="I73" i="2" s="1"/>
  <c r="A206" i="2"/>
  <c r="D64" i="4" l="1"/>
  <c r="I63" i="4"/>
  <c r="E70" i="6"/>
  <c r="G70" i="6" s="1"/>
  <c r="H70" i="6" s="1"/>
  <c r="F70" i="6"/>
  <c r="D74" i="2"/>
  <c r="E74" i="2" s="1"/>
  <c r="F89" i="4"/>
  <c r="E89" i="4"/>
  <c r="G89" i="4" s="1"/>
  <c r="A207" i="2"/>
  <c r="E64" i="4" l="1"/>
  <c r="F64" i="4"/>
  <c r="I70" i="6"/>
  <c r="D71" i="6"/>
  <c r="F74" i="2"/>
  <c r="G74" i="2"/>
  <c r="H74" i="2" s="1"/>
  <c r="D75" i="2" s="1"/>
  <c r="A208" i="2"/>
  <c r="G64" i="4" l="1"/>
  <c r="F71" i="6"/>
  <c r="E71" i="6"/>
  <c r="G71" i="6" s="1"/>
  <c r="H71" i="6" s="1"/>
  <c r="I74" i="2"/>
  <c r="F90" i="4"/>
  <c r="E90" i="4"/>
  <c r="G90" i="4" s="1"/>
  <c r="E75" i="2"/>
  <c r="F75" i="2"/>
  <c r="A209" i="2"/>
  <c r="H64" i="4" l="1"/>
  <c r="I71" i="6"/>
  <c r="D72" i="6"/>
  <c r="G75" i="2"/>
  <c r="H75" i="2" s="1"/>
  <c r="D76" i="2" s="1"/>
  <c r="A210" i="2"/>
  <c r="I64" i="4" l="1"/>
  <c r="D65" i="4"/>
  <c r="F72" i="6"/>
  <c r="E72" i="6"/>
  <c r="G72" i="6" s="1"/>
  <c r="H72" i="6" s="1"/>
  <c r="I75" i="2"/>
  <c r="F91" i="4"/>
  <c r="E91" i="4"/>
  <c r="G91" i="4" s="1"/>
  <c r="E76" i="2"/>
  <c r="F76" i="2"/>
  <c r="A211" i="2"/>
  <c r="E65" i="4" l="1"/>
  <c r="F65" i="4"/>
  <c r="I72" i="6"/>
  <c r="D73" i="6"/>
  <c r="G76" i="2"/>
  <c r="H76" i="2" s="1"/>
  <c r="D77" i="2" s="1"/>
  <c r="A212" i="2"/>
  <c r="G65" i="4" l="1"/>
  <c r="F73" i="6"/>
  <c r="E73" i="6"/>
  <c r="G73" i="6" s="1"/>
  <c r="H73" i="6" s="1"/>
  <c r="I76" i="2"/>
  <c r="F92" i="4"/>
  <c r="E92" i="4"/>
  <c r="G92" i="4" s="1"/>
  <c r="E77" i="2"/>
  <c r="F77" i="2"/>
  <c r="A213" i="2"/>
  <c r="H65" i="4" l="1"/>
  <c r="D74" i="6"/>
  <c r="I73" i="6"/>
  <c r="G77" i="2"/>
  <c r="H77" i="2" s="1"/>
  <c r="I77" i="2" s="1"/>
  <c r="A214" i="2"/>
  <c r="I65" i="4" l="1"/>
  <c r="D66" i="4"/>
  <c r="F74" i="6"/>
  <c r="E74" i="6"/>
  <c r="G74" i="6" s="1"/>
  <c r="H74" i="6" s="1"/>
  <c r="D78" i="2"/>
  <c r="E78" i="2" s="1"/>
  <c r="F93" i="4"/>
  <c r="E93" i="4"/>
  <c r="G93" i="4" s="1"/>
  <c r="A215" i="2"/>
  <c r="F66" i="4" l="1"/>
  <c r="E66" i="4"/>
  <c r="I74" i="6"/>
  <c r="D75" i="6"/>
  <c r="F78" i="2"/>
  <c r="G78" i="2"/>
  <c r="H78" i="2" s="1"/>
  <c r="D79" i="2" s="1"/>
  <c r="A216" i="2"/>
  <c r="G66" i="4" l="1"/>
  <c r="F75" i="6"/>
  <c r="E75" i="6"/>
  <c r="G75" i="6" s="1"/>
  <c r="H75" i="6" s="1"/>
  <c r="I78" i="2"/>
  <c r="E79" i="2"/>
  <c r="F79" i="2"/>
  <c r="A217" i="2"/>
  <c r="H66" i="4" l="1"/>
  <c r="D76" i="6"/>
  <c r="I75" i="6"/>
  <c r="E94" i="4"/>
  <c r="G94" i="4" s="1"/>
  <c r="F94" i="4"/>
  <c r="G79" i="2"/>
  <c r="H79" i="2" s="1"/>
  <c r="A218" i="2"/>
  <c r="D67" i="4" l="1"/>
  <c r="I66" i="4"/>
  <c r="E76" i="6"/>
  <c r="G76" i="6" s="1"/>
  <c r="H76" i="6" s="1"/>
  <c r="F76" i="6"/>
  <c r="D80" i="2"/>
  <c r="I79" i="2"/>
  <c r="A219" i="2"/>
  <c r="F67" i="4" l="1"/>
  <c r="E67" i="4"/>
  <c r="I76" i="6"/>
  <c r="D77" i="6"/>
  <c r="F95" i="4"/>
  <c r="E95" i="4"/>
  <c r="G95" i="4" s="1"/>
  <c r="E80" i="2"/>
  <c r="F80" i="2"/>
  <c r="A220" i="2"/>
  <c r="G67" i="4" l="1"/>
  <c r="E77" i="6"/>
  <c r="G77" i="6" s="1"/>
  <c r="H77" i="6" s="1"/>
  <c r="F77" i="6"/>
  <c r="F96" i="4"/>
  <c r="E96" i="4"/>
  <c r="G96" i="4" s="1"/>
  <c r="G80" i="2"/>
  <c r="H80" i="2" s="1"/>
  <c r="A221" i="2"/>
  <c r="H67" i="4" l="1"/>
  <c r="D78" i="6"/>
  <c r="I77" i="6"/>
  <c r="D81" i="2"/>
  <c r="I80" i="2"/>
  <c r="A222" i="2"/>
  <c r="D68" i="4" l="1"/>
  <c r="I67" i="4"/>
  <c r="E78" i="6"/>
  <c r="G78" i="6" s="1"/>
  <c r="H78" i="6" s="1"/>
  <c r="F78" i="6"/>
  <c r="F97" i="4"/>
  <c r="E97" i="4"/>
  <c r="G97" i="4" s="1"/>
  <c r="E81" i="2"/>
  <c r="F81" i="2"/>
  <c r="A223" i="2"/>
  <c r="E68" i="4" l="1"/>
  <c r="F68" i="4"/>
  <c r="I78" i="6"/>
  <c r="D79" i="6"/>
  <c r="G81" i="2"/>
  <c r="H81" i="2" s="1"/>
  <c r="A224" i="2"/>
  <c r="G68" i="4" l="1"/>
  <c r="E79" i="6"/>
  <c r="G79" i="6" s="1"/>
  <c r="H79" i="6" s="1"/>
  <c r="F79" i="6"/>
  <c r="E98" i="4"/>
  <c r="G98" i="4" s="1"/>
  <c r="F98" i="4"/>
  <c r="I81" i="2"/>
  <c r="D82" i="2"/>
  <c r="A225" i="2"/>
  <c r="H68" i="4" l="1"/>
  <c r="I79" i="6"/>
  <c r="D80" i="6"/>
  <c r="E82" i="2"/>
  <c r="F82" i="2"/>
  <c r="A226" i="2"/>
  <c r="D69" i="4" l="1"/>
  <c r="I68" i="4"/>
  <c r="F80" i="6"/>
  <c r="E80" i="6"/>
  <c r="G80" i="6" s="1"/>
  <c r="H80" i="6" s="1"/>
  <c r="G82" i="2"/>
  <c r="H82" i="2" s="1"/>
  <c r="I82" i="2" s="1"/>
  <c r="F99" i="4"/>
  <c r="E99" i="4"/>
  <c r="G99" i="4" s="1"/>
  <c r="A227" i="2"/>
  <c r="E69" i="4" l="1"/>
  <c r="F69" i="4"/>
  <c r="I80" i="6"/>
  <c r="D81" i="6"/>
  <c r="D83" i="2"/>
  <c r="E83" i="2" s="1"/>
  <c r="A228" i="2"/>
  <c r="G69" i="4" l="1"/>
  <c r="F81" i="6"/>
  <c r="E81" i="6"/>
  <c r="G81" i="6" s="1"/>
  <c r="H81" i="6" s="1"/>
  <c r="F83" i="2"/>
  <c r="F100" i="4"/>
  <c r="E100" i="4"/>
  <c r="G100" i="4" s="1"/>
  <c r="G83" i="2"/>
  <c r="H83" i="2" s="1"/>
  <c r="A229" i="2"/>
  <c r="H69" i="4" l="1"/>
  <c r="D82" i="6"/>
  <c r="I81" i="6"/>
  <c r="D84" i="2"/>
  <c r="I83" i="2"/>
  <c r="A230" i="2"/>
  <c r="I69" i="4" l="1"/>
  <c r="D70" i="4"/>
  <c r="F82" i="6"/>
  <c r="E82" i="6"/>
  <c r="G82" i="6" s="1"/>
  <c r="H82" i="6" s="1"/>
  <c r="F101" i="4"/>
  <c r="E101" i="4"/>
  <c r="G101" i="4" s="1"/>
  <c r="E84" i="2"/>
  <c r="F84" i="2"/>
  <c r="A231" i="2"/>
  <c r="F70" i="4" l="1"/>
  <c r="E70" i="4"/>
  <c r="D83" i="6"/>
  <c r="I82" i="6"/>
  <c r="G84" i="2"/>
  <c r="H84" i="2" s="1"/>
  <c r="A232" i="2"/>
  <c r="G70" i="4" l="1"/>
  <c r="E83" i="6"/>
  <c r="G83" i="6" s="1"/>
  <c r="H83" i="6" s="1"/>
  <c r="F83" i="6"/>
  <c r="F102" i="4"/>
  <c r="E102" i="4"/>
  <c r="G102" i="4" s="1"/>
  <c r="D85" i="2"/>
  <c r="I84" i="2"/>
  <c r="A233" i="2"/>
  <c r="H70" i="4" l="1"/>
  <c r="I83" i="6"/>
  <c r="D84" i="6"/>
  <c r="E85" i="2"/>
  <c r="G85" i="2" s="1"/>
  <c r="H85" i="2" s="1"/>
  <c r="F85" i="2"/>
  <c r="A234" i="2"/>
  <c r="I70" i="4" l="1"/>
  <c r="D71" i="4"/>
  <c r="E84" i="6"/>
  <c r="F84" i="6"/>
  <c r="D86" i="2"/>
  <c r="I85" i="2"/>
  <c r="A235" i="2"/>
  <c r="G84" i="6" l="1"/>
  <c r="H84" i="6" s="1"/>
  <c r="E71" i="4"/>
  <c r="F71" i="4"/>
  <c r="D85" i="6"/>
  <c r="I84" i="6"/>
  <c r="F103" i="4"/>
  <c r="E103" i="4"/>
  <c r="G103" i="4" s="1"/>
  <c r="E86" i="2"/>
  <c r="G86" i="2" s="1"/>
  <c r="H86" i="2" s="1"/>
  <c r="F86" i="2"/>
  <c r="A236" i="2"/>
  <c r="G71" i="4" l="1"/>
  <c r="F85" i="6"/>
  <c r="E85" i="6"/>
  <c r="G85" i="6" s="1"/>
  <c r="H85" i="6" s="1"/>
  <c r="D87" i="2"/>
  <c r="I86" i="2"/>
  <c r="A237" i="2"/>
  <c r="H71" i="4" l="1"/>
  <c r="D86" i="6"/>
  <c r="I85" i="6"/>
  <c r="F104" i="4"/>
  <c r="E104" i="4"/>
  <c r="G104" i="4" s="1"/>
  <c r="E87" i="2"/>
  <c r="F87" i="2"/>
  <c r="A238" i="2"/>
  <c r="I71" i="4" l="1"/>
  <c r="D72" i="4"/>
  <c r="E86" i="6"/>
  <c r="G86" i="6" s="1"/>
  <c r="H86" i="6" s="1"/>
  <c r="F86" i="6"/>
  <c r="G87" i="2"/>
  <c r="H87" i="2" s="1"/>
  <c r="D88" i="2" s="1"/>
  <c r="A239" i="2"/>
  <c r="E72" i="4" l="1"/>
  <c r="F72" i="4"/>
  <c r="I86" i="6"/>
  <c r="D87" i="6"/>
  <c r="I87" i="2"/>
  <c r="F105" i="4"/>
  <c r="E105" i="4"/>
  <c r="G105" i="4" s="1"/>
  <c r="E88" i="2"/>
  <c r="F88" i="2"/>
  <c r="A240" i="2"/>
  <c r="C23" i="1" a="1"/>
  <c r="C24" i="1" a="1"/>
  <c r="C24" i="1" l="1"/>
  <c r="C23" i="1"/>
  <c r="G72" i="4"/>
  <c r="F87" i="6"/>
  <c r="E87" i="6"/>
  <c r="G87" i="6" s="1"/>
  <c r="H87" i="6" s="1"/>
  <c r="G88" i="2"/>
  <c r="H88" i="2" s="1"/>
  <c r="I88" i="2" s="1"/>
  <c r="A241" i="2"/>
  <c r="C25" i="1" a="1"/>
  <c r="D89" i="2" l="1"/>
  <c r="C25" i="1"/>
  <c r="H72" i="4"/>
  <c r="I87" i="6"/>
  <c r="D88" i="6"/>
  <c r="E89" i="2"/>
  <c r="G89" i="2" s="1"/>
  <c r="H89" i="2" s="1"/>
  <c r="F89" i="2"/>
  <c r="A242" i="2"/>
  <c r="I72" i="4" l="1"/>
  <c r="D73" i="4"/>
  <c r="H73" i="4" s="1"/>
  <c r="E88" i="6"/>
  <c r="G88" i="6" s="1"/>
  <c r="H88" i="6" s="1"/>
  <c r="F88" i="6"/>
  <c r="E106" i="4"/>
  <c r="G106" i="4" s="1"/>
  <c r="F106" i="4"/>
  <c r="I89" i="2"/>
  <c r="D90" i="2"/>
  <c r="A243" i="2"/>
  <c r="D74" i="4" l="1"/>
  <c r="H74" i="4" s="1"/>
  <c r="I73" i="4"/>
  <c r="I88" i="6"/>
  <c r="D89" i="6"/>
  <c r="E90" i="2"/>
  <c r="F90" i="2"/>
  <c r="A244" i="2"/>
  <c r="D75" i="4" l="1"/>
  <c r="H75" i="4" s="1"/>
  <c r="I74" i="4"/>
  <c r="F89" i="6"/>
  <c r="E89" i="6"/>
  <c r="G89" i="6" s="1"/>
  <c r="H89" i="6" s="1"/>
  <c r="G90" i="2"/>
  <c r="H90" i="2" s="1"/>
  <c r="A245" i="2"/>
  <c r="D76" i="4" l="1"/>
  <c r="H76" i="4" s="1"/>
  <c r="I75" i="4"/>
  <c r="D90" i="6"/>
  <c r="I89" i="6"/>
  <c r="F107" i="4"/>
  <c r="E107" i="4"/>
  <c r="G107" i="4" s="1"/>
  <c r="D91" i="2"/>
  <c r="I90" i="2"/>
  <c r="A246" i="2"/>
  <c r="D77" i="4" l="1"/>
  <c r="H77" i="4" s="1"/>
  <c r="I76" i="4"/>
  <c r="F90" i="6"/>
  <c r="E90" i="6"/>
  <c r="G90" i="6" s="1"/>
  <c r="H90" i="6" s="1"/>
  <c r="E91" i="2"/>
  <c r="F91" i="2"/>
  <c r="A247" i="2"/>
  <c r="D78" i="4" l="1"/>
  <c r="H78" i="4" s="1"/>
  <c r="I77" i="4"/>
  <c r="I90" i="6"/>
  <c r="D91" i="6"/>
  <c r="F108" i="4"/>
  <c r="E108" i="4"/>
  <c r="G108" i="4" s="1"/>
  <c r="G91" i="2"/>
  <c r="H91" i="2" s="1"/>
  <c r="A248" i="2"/>
  <c r="D79" i="4" l="1"/>
  <c r="H79" i="4" s="1"/>
  <c r="I78" i="4"/>
  <c r="F91" i="6"/>
  <c r="E91" i="6"/>
  <c r="G91" i="6" s="1"/>
  <c r="H91" i="6" s="1"/>
  <c r="D92" i="2"/>
  <c r="I91" i="2"/>
  <c r="A249" i="2"/>
  <c r="D80" i="4" l="1"/>
  <c r="H80" i="4" s="1"/>
  <c r="I79" i="4"/>
  <c r="D92" i="6"/>
  <c r="I91" i="6"/>
  <c r="F109" i="4"/>
  <c r="E109" i="4"/>
  <c r="G109" i="4" s="1"/>
  <c r="E92" i="2"/>
  <c r="F92" i="2"/>
  <c r="A250" i="2"/>
  <c r="D81" i="4" l="1"/>
  <c r="H81" i="4" s="1"/>
  <c r="I80" i="4"/>
  <c r="E92" i="6"/>
  <c r="G92" i="6" s="1"/>
  <c r="H92" i="6" s="1"/>
  <c r="F92" i="6"/>
  <c r="G92" i="2"/>
  <c r="H92" i="2" s="1"/>
  <c r="A251" i="2"/>
  <c r="D82" i="4" l="1"/>
  <c r="H82" i="4" s="1"/>
  <c r="I81" i="4"/>
  <c r="I92" i="6"/>
  <c r="D93" i="6"/>
  <c r="I92" i="2"/>
  <c r="D93" i="2"/>
  <c r="A252" i="2"/>
  <c r="I82" i="4" l="1"/>
  <c r="D83" i="4"/>
  <c r="H83" i="4" s="1"/>
  <c r="F93" i="6"/>
  <c r="E93" i="6"/>
  <c r="G93" i="6" s="1"/>
  <c r="H93" i="6" s="1"/>
  <c r="F110" i="4"/>
  <c r="E110" i="4"/>
  <c r="G110" i="4" s="1"/>
  <c r="E93" i="2"/>
  <c r="F93" i="2"/>
  <c r="A253" i="2"/>
  <c r="D84" i="4" l="1"/>
  <c r="H84" i="4" s="1"/>
  <c r="I83" i="4"/>
  <c r="D94" i="6"/>
  <c r="I93" i="6"/>
  <c r="G93" i="2"/>
  <c r="H93" i="2" s="1"/>
  <c r="I93" i="2" s="1"/>
  <c r="A254" i="2"/>
  <c r="I84" i="4" l="1"/>
  <c r="D85" i="4"/>
  <c r="H85" i="4" s="1"/>
  <c r="F94" i="6"/>
  <c r="E94" i="6"/>
  <c r="G94" i="6" s="1"/>
  <c r="H94" i="6" s="1"/>
  <c r="D94" i="2"/>
  <c r="F94" i="2" s="1"/>
  <c r="F111" i="4"/>
  <c r="E111" i="4"/>
  <c r="G111" i="4" s="1"/>
  <c r="A255" i="2"/>
  <c r="E94" i="2" l="1"/>
  <c r="G94" i="2" s="1"/>
  <c r="H94" i="2" s="1"/>
  <c r="I94" i="2" s="1"/>
  <c r="D86" i="4"/>
  <c r="H86" i="4" s="1"/>
  <c r="I85" i="4"/>
  <c r="I94" i="6"/>
  <c r="D95" i="6"/>
  <c r="A256" i="2"/>
  <c r="I86" i="4" l="1"/>
  <c r="D87" i="4"/>
  <c r="H87" i="4" s="1"/>
  <c r="E95" i="6"/>
  <c r="G95" i="6" s="1"/>
  <c r="H95" i="6" s="1"/>
  <c r="F95" i="6"/>
  <c r="D95" i="2"/>
  <c r="F95" i="2" s="1"/>
  <c r="F112" i="4"/>
  <c r="E112" i="4"/>
  <c r="G112" i="4" s="1"/>
  <c r="A257" i="2"/>
  <c r="E95" i="2" l="1"/>
  <c r="D88" i="4"/>
  <c r="H88" i="4" s="1"/>
  <c r="I87" i="4"/>
  <c r="D96" i="6"/>
  <c r="I95" i="6"/>
  <c r="G95" i="2"/>
  <c r="H95" i="2" s="1"/>
  <c r="D96" i="2" s="1"/>
  <c r="A258" i="2"/>
  <c r="D89" i="4" l="1"/>
  <c r="H89" i="4" s="1"/>
  <c r="I88" i="4"/>
  <c r="F96" i="6"/>
  <c r="E96" i="6"/>
  <c r="G96" i="6" s="1"/>
  <c r="H96" i="6" s="1"/>
  <c r="I95" i="2"/>
  <c r="F113" i="4"/>
  <c r="E113" i="4"/>
  <c r="G113" i="4" s="1"/>
  <c r="E96" i="2"/>
  <c r="G96" i="2" s="1"/>
  <c r="H96" i="2" s="1"/>
  <c r="F96" i="2"/>
  <c r="A259" i="2"/>
  <c r="I89" i="4" l="1"/>
  <c r="D90" i="4"/>
  <c r="H90" i="4" s="1"/>
  <c r="I96" i="6"/>
  <c r="D97" i="6"/>
  <c r="I96" i="2"/>
  <c r="D97" i="2"/>
  <c r="A260" i="2"/>
  <c r="I90" i="4" l="1"/>
  <c r="D91" i="4"/>
  <c r="H91" i="4" s="1"/>
  <c r="F97" i="6"/>
  <c r="E97" i="6"/>
  <c r="G97" i="6" s="1"/>
  <c r="H97" i="6" s="1"/>
  <c r="F114" i="4"/>
  <c r="E114" i="4"/>
  <c r="G114" i="4" s="1"/>
  <c r="E97" i="2"/>
  <c r="F97" i="2"/>
  <c r="A261" i="2"/>
  <c r="D92" i="4" l="1"/>
  <c r="H92" i="4" s="1"/>
  <c r="I91" i="4"/>
  <c r="D98" i="6"/>
  <c r="I97" i="6"/>
  <c r="G97" i="2"/>
  <c r="H97" i="2" s="1"/>
  <c r="A262" i="2"/>
  <c r="D93" i="4" l="1"/>
  <c r="H93" i="4" s="1"/>
  <c r="I92" i="4"/>
  <c r="F98" i="6"/>
  <c r="E98" i="6"/>
  <c r="G98" i="6" s="1"/>
  <c r="H98" i="6" s="1"/>
  <c r="D98" i="2"/>
  <c r="I97" i="2"/>
  <c r="A263" i="2"/>
  <c r="I93" i="4" l="1"/>
  <c r="D94" i="4"/>
  <c r="H94" i="4" s="1"/>
  <c r="D99" i="6"/>
  <c r="I98" i="6"/>
  <c r="F115" i="4"/>
  <c r="E115" i="4"/>
  <c r="G115" i="4" s="1"/>
  <c r="E98" i="2"/>
  <c r="F98" i="2"/>
  <c r="A264" i="2"/>
  <c r="D95" i="4" l="1"/>
  <c r="H95" i="4" s="1"/>
  <c r="I94" i="4"/>
  <c r="F99" i="6"/>
  <c r="E99" i="6"/>
  <c r="G99" i="6" s="1"/>
  <c r="H99" i="6" s="1"/>
  <c r="G98" i="2"/>
  <c r="H98" i="2" s="1"/>
  <c r="D99" i="2" s="1"/>
  <c r="A265" i="2"/>
  <c r="D96" i="4" l="1"/>
  <c r="H96" i="4" s="1"/>
  <c r="I95" i="4"/>
  <c r="I99" i="6"/>
  <c r="D100" i="6"/>
  <c r="I98" i="2"/>
  <c r="F116" i="4"/>
  <c r="E116" i="4"/>
  <c r="G116" i="4" s="1"/>
  <c r="E99" i="2"/>
  <c r="F99" i="2"/>
  <c r="A266" i="2"/>
  <c r="I96" i="4" l="1"/>
  <c r="D97" i="4"/>
  <c r="H97" i="4" s="1"/>
  <c r="F100" i="6"/>
  <c r="E100" i="6"/>
  <c r="G100" i="6" s="1"/>
  <c r="H100" i="6" s="1"/>
  <c r="G99" i="2"/>
  <c r="H99" i="2" s="1"/>
  <c r="A267" i="2"/>
  <c r="D98" i="4" l="1"/>
  <c r="H98" i="4" s="1"/>
  <c r="I97" i="4"/>
  <c r="I100" i="6"/>
  <c r="D101" i="6"/>
  <c r="I99" i="2"/>
  <c r="D100" i="2"/>
  <c r="A268" i="2"/>
  <c r="D99" i="4" l="1"/>
  <c r="H99" i="4" s="1"/>
  <c r="I98" i="4"/>
  <c r="F101" i="6"/>
  <c r="E101" i="6"/>
  <c r="G101" i="6" s="1"/>
  <c r="H101" i="6" s="1"/>
  <c r="F117" i="4"/>
  <c r="E117" i="4"/>
  <c r="G117" i="4" s="1"/>
  <c r="E100" i="2"/>
  <c r="F100" i="2"/>
  <c r="A269" i="2"/>
  <c r="D100" i="4" l="1"/>
  <c r="H100" i="4" s="1"/>
  <c r="I99" i="4"/>
  <c r="I101" i="6"/>
  <c r="D102" i="6"/>
  <c r="G100" i="2"/>
  <c r="H100" i="2" s="1"/>
  <c r="A270" i="2"/>
  <c r="I100" i="4" l="1"/>
  <c r="D101" i="4"/>
  <c r="H101" i="4" s="1"/>
  <c r="F102" i="6"/>
  <c r="E102" i="6"/>
  <c r="G102" i="6" s="1"/>
  <c r="H102" i="6" s="1"/>
  <c r="D101" i="2"/>
  <c r="I100" i="2"/>
  <c r="A271" i="2"/>
  <c r="I101" i="4" l="1"/>
  <c r="D102" i="4"/>
  <c r="H102" i="4" s="1"/>
  <c r="D103" i="6"/>
  <c r="I102" i="6"/>
  <c r="E118" i="4"/>
  <c r="G118" i="4" s="1"/>
  <c r="F118" i="4"/>
  <c r="E101" i="2"/>
  <c r="F101" i="2"/>
  <c r="A272" i="2"/>
  <c r="D103" i="4" l="1"/>
  <c r="H103" i="4" s="1"/>
  <c r="I102" i="4"/>
  <c r="F103" i="6"/>
  <c r="E103" i="6"/>
  <c r="G103" i="6" s="1"/>
  <c r="H103" i="6" s="1"/>
  <c r="G101" i="2"/>
  <c r="H101" i="2" s="1"/>
  <c r="D102" i="2" s="1"/>
  <c r="A273" i="2"/>
  <c r="I103" i="4" l="1"/>
  <c r="D104" i="4"/>
  <c r="H104" i="4" s="1"/>
  <c r="D104" i="6"/>
  <c r="I103" i="6"/>
  <c r="I101" i="2"/>
  <c r="F119" i="4"/>
  <c r="E119" i="4"/>
  <c r="E102" i="2"/>
  <c r="F102" i="2"/>
  <c r="A274" i="2"/>
  <c r="D105" i="4" l="1"/>
  <c r="H105" i="4" s="1"/>
  <c r="I104" i="4"/>
  <c r="F104" i="6"/>
  <c r="E104" i="6"/>
  <c r="G104" i="6" s="1"/>
  <c r="H104" i="6" s="1"/>
  <c r="G119" i="4"/>
  <c r="G102" i="2"/>
  <c r="H102" i="2" s="1"/>
  <c r="A275" i="2"/>
  <c r="D106" i="4" l="1"/>
  <c r="H106" i="4" s="1"/>
  <c r="I105" i="4"/>
  <c r="D105" i="6"/>
  <c r="I104" i="6"/>
  <c r="D103" i="2"/>
  <c r="I102" i="2"/>
  <c r="A276" i="2"/>
  <c r="D107" i="4" l="1"/>
  <c r="H107" i="4" s="1"/>
  <c r="I106" i="4"/>
  <c r="F105" i="6"/>
  <c r="E105" i="6"/>
  <c r="G105" i="6" s="1"/>
  <c r="H105" i="6" s="1"/>
  <c r="F120" i="4"/>
  <c r="E120" i="4"/>
  <c r="G120" i="4" s="1"/>
  <c r="E103" i="2"/>
  <c r="G103" i="2" s="1"/>
  <c r="H103" i="2" s="1"/>
  <c r="F103" i="2"/>
  <c r="A277" i="2"/>
  <c r="D108" i="4" l="1"/>
  <c r="H108" i="4" s="1"/>
  <c r="I107" i="4"/>
  <c r="D106" i="6"/>
  <c r="I105" i="6"/>
  <c r="I103" i="2"/>
  <c r="D104" i="2"/>
  <c r="A278" i="2"/>
  <c r="I108" i="4" l="1"/>
  <c r="D109" i="4"/>
  <c r="H109" i="4" s="1"/>
  <c r="F106" i="6"/>
  <c r="E106" i="6"/>
  <c r="G106" i="6" s="1"/>
  <c r="H106" i="6" s="1"/>
  <c r="F121" i="4"/>
  <c r="E121" i="4"/>
  <c r="G121" i="4" s="1"/>
  <c r="E104" i="2"/>
  <c r="F104" i="2"/>
  <c r="A279" i="2"/>
  <c r="D110" i="4" l="1"/>
  <c r="H110" i="4" s="1"/>
  <c r="I109" i="4"/>
  <c r="I106" i="6"/>
  <c r="D107" i="6"/>
  <c r="F122" i="4"/>
  <c r="E122" i="4"/>
  <c r="G122" i="4" s="1"/>
  <c r="G104" i="2"/>
  <c r="H104" i="2" s="1"/>
  <c r="A280" i="2"/>
  <c r="I110" i="4" l="1"/>
  <c r="D111" i="4"/>
  <c r="H111" i="4" s="1"/>
  <c r="F107" i="6"/>
  <c r="E107" i="6"/>
  <c r="G107" i="6" s="1"/>
  <c r="H107" i="6" s="1"/>
  <c r="I104" i="2"/>
  <c r="D105" i="2"/>
  <c r="A281" i="2"/>
  <c r="D112" i="4" l="1"/>
  <c r="H112" i="4" s="1"/>
  <c r="I111" i="4"/>
  <c r="I107" i="6"/>
  <c r="D108" i="6"/>
  <c r="E105" i="2"/>
  <c r="F105" i="2"/>
  <c r="A282" i="2"/>
  <c r="D113" i="4" l="1"/>
  <c r="H113" i="4" s="1"/>
  <c r="I112" i="4"/>
  <c r="F108" i="6"/>
  <c r="E108" i="6"/>
  <c r="G105" i="2"/>
  <c r="H105" i="2" s="1"/>
  <c r="D106" i="2" s="1"/>
  <c r="F123" i="4"/>
  <c r="E123" i="4"/>
  <c r="G123" i="4" s="1"/>
  <c r="A283" i="2"/>
  <c r="I113" i="4" l="1"/>
  <c r="D114" i="4"/>
  <c r="H114" i="4" s="1"/>
  <c r="G108" i="6"/>
  <c r="I105" i="2"/>
  <c r="E106" i="2"/>
  <c r="F106" i="2"/>
  <c r="A284" i="2"/>
  <c r="I114" i="4" l="1"/>
  <c r="D115" i="4"/>
  <c r="H115" i="4" s="1"/>
  <c r="H108" i="6"/>
  <c r="G106" i="2"/>
  <c r="H106" i="2" s="1"/>
  <c r="I106" i="2" s="1"/>
  <c r="F124" i="4"/>
  <c r="E124" i="4"/>
  <c r="G124" i="4" s="1"/>
  <c r="A285" i="2"/>
  <c r="D116" i="4" l="1"/>
  <c r="H116" i="4" s="1"/>
  <c r="I115" i="4"/>
  <c r="D109" i="6"/>
  <c r="I108" i="6"/>
  <c r="D107" i="2"/>
  <c r="F107" i="2" s="1"/>
  <c r="A286" i="2"/>
  <c r="I116" i="4" l="1"/>
  <c r="D117" i="4"/>
  <c r="H117" i="4" s="1"/>
  <c r="E109" i="6"/>
  <c r="F109" i="6"/>
  <c r="E107" i="2"/>
  <c r="G107" i="2" s="1"/>
  <c r="H107" i="2" s="1"/>
  <c r="A287" i="2"/>
  <c r="D118" i="4" l="1"/>
  <c r="H118" i="4" s="1"/>
  <c r="I117" i="4"/>
  <c r="G109" i="6"/>
  <c r="F125" i="4"/>
  <c r="E125" i="4"/>
  <c r="G125" i="4" s="1"/>
  <c r="I107" i="2"/>
  <c r="D108" i="2"/>
  <c r="A288" i="2"/>
  <c r="D119" i="4" l="1"/>
  <c r="H119" i="4" s="1"/>
  <c r="I118" i="4"/>
  <c r="H109" i="6"/>
  <c r="E108" i="2"/>
  <c r="F108" i="2"/>
  <c r="A289" i="2"/>
  <c r="I119" i="4" l="1"/>
  <c r="D120" i="4"/>
  <c r="H120" i="4" s="1"/>
  <c r="D110" i="6"/>
  <c r="I109" i="6"/>
  <c r="G108" i="2"/>
  <c r="H108" i="2" s="1"/>
  <c r="D109" i="2" s="1"/>
  <c r="F126" i="4"/>
  <c r="E126" i="4"/>
  <c r="G126" i="4" s="1"/>
  <c r="A290" i="2"/>
  <c r="I120" i="4" l="1"/>
  <c r="D121" i="4"/>
  <c r="H121" i="4" s="1"/>
  <c r="E110" i="6"/>
  <c r="F110" i="6"/>
  <c r="I108" i="2"/>
  <c r="E109" i="2"/>
  <c r="F109" i="2"/>
  <c r="A291" i="2"/>
  <c r="D122" i="4" l="1"/>
  <c r="H122" i="4" s="1"/>
  <c r="I121" i="4"/>
  <c r="G110" i="6"/>
  <c r="G109" i="2"/>
  <c r="H109" i="2" s="1"/>
  <c r="A292" i="2"/>
  <c r="D123" i="4" l="1"/>
  <c r="H123" i="4" s="1"/>
  <c r="I122" i="4"/>
  <c r="H110" i="6"/>
  <c r="F127" i="4"/>
  <c r="E127" i="4"/>
  <c r="G127" i="4" s="1"/>
  <c r="D110" i="2"/>
  <c r="I109" i="2"/>
  <c r="A293" i="2"/>
  <c r="D124" i="4" l="1"/>
  <c r="H124" i="4" s="1"/>
  <c r="I123" i="4"/>
  <c r="D111" i="6"/>
  <c r="I110" i="6"/>
  <c r="E110" i="2"/>
  <c r="F110" i="2"/>
  <c r="A294" i="2"/>
  <c r="D125" i="4" l="1"/>
  <c r="H125" i="4" s="1"/>
  <c r="I124" i="4"/>
  <c r="F111" i="6"/>
  <c r="E111" i="6"/>
  <c r="G110" i="2"/>
  <c r="H110" i="2" s="1"/>
  <c r="I110" i="2" s="1"/>
  <c r="A295" i="2"/>
  <c r="D126" i="4" l="1"/>
  <c r="H126" i="4" s="1"/>
  <c r="I125" i="4"/>
  <c r="G111" i="6"/>
  <c r="D111" i="2"/>
  <c r="F111" i="2" s="1"/>
  <c r="F128" i="4"/>
  <c r="E128" i="4"/>
  <c r="G128" i="4" s="1"/>
  <c r="A296" i="2"/>
  <c r="D127" i="4" l="1"/>
  <c r="H127" i="4" s="1"/>
  <c r="I126" i="4"/>
  <c r="H111" i="6"/>
  <c r="E111" i="2"/>
  <c r="G111" i="2" s="1"/>
  <c r="H111" i="2" s="1"/>
  <c r="I111" i="2" s="1"/>
  <c r="A297" i="2"/>
  <c r="D128" i="4" l="1"/>
  <c r="H128" i="4" s="1"/>
  <c r="I127" i="4"/>
  <c r="I111" i="6"/>
  <c r="D112" i="6"/>
  <c r="D112" i="2"/>
  <c r="E112" i="2" s="1"/>
  <c r="D129" i="4"/>
  <c r="I128" i="4"/>
  <c r="A298" i="2"/>
  <c r="F112" i="6" l="1"/>
  <c r="E112" i="6"/>
  <c r="F112" i="2"/>
  <c r="F129" i="4"/>
  <c r="E129" i="4"/>
  <c r="G129" i="4" s="1"/>
  <c r="H129" i="4" s="1"/>
  <c r="G112" i="2"/>
  <c r="H112" i="2" s="1"/>
  <c r="A299" i="2"/>
  <c r="G112" i="6" l="1"/>
  <c r="D113" i="2"/>
  <c r="I112" i="2"/>
  <c r="D130" i="4"/>
  <c r="I129" i="4"/>
  <c r="A300" i="2"/>
  <c r="H112" i="6" l="1"/>
  <c r="E130" i="4"/>
  <c r="G130" i="4" s="1"/>
  <c r="F130" i="4"/>
  <c r="E113" i="2"/>
  <c r="F113" i="2"/>
  <c r="A301" i="2"/>
  <c r="D113" i="6" l="1"/>
  <c r="I112" i="6"/>
  <c r="G113" i="2"/>
  <c r="H113" i="2" s="1"/>
  <c r="H130" i="4"/>
  <c r="D131" i="4" s="1"/>
  <c r="A302" i="2"/>
  <c r="F113" i="6" l="1"/>
  <c r="E113" i="6"/>
  <c r="G113" i="6" s="1"/>
  <c r="H113" i="6" s="1"/>
  <c r="F131" i="4"/>
  <c r="E131" i="4"/>
  <c r="G131" i="4" s="1"/>
  <c r="H131" i="4" s="1"/>
  <c r="I113" i="2"/>
  <c r="D114" i="2"/>
  <c r="I130" i="4"/>
  <c r="A303" i="2"/>
  <c r="D114" i="6" l="1"/>
  <c r="I113" i="6"/>
  <c r="E114" i="2"/>
  <c r="F114" i="2"/>
  <c r="I131" i="4"/>
  <c r="D132" i="4"/>
  <c r="A304" i="2"/>
  <c r="F114" i="6" l="1"/>
  <c r="E114" i="6"/>
  <c r="G114" i="6" s="1"/>
  <c r="H114" i="6" s="1"/>
  <c r="F132" i="4"/>
  <c r="E132" i="4"/>
  <c r="G132" i="4" s="1"/>
  <c r="G114" i="2"/>
  <c r="H114" i="2" s="1"/>
  <c r="A305" i="2"/>
  <c r="I114" i="6" l="1"/>
  <c r="D115" i="6"/>
  <c r="I114" i="2"/>
  <c r="D115" i="2"/>
  <c r="H132" i="4"/>
  <c r="A306" i="2"/>
  <c r="F115" i="6" l="1"/>
  <c r="E115" i="6"/>
  <c r="G115" i="6" s="1"/>
  <c r="H115" i="6" s="1"/>
  <c r="E115" i="2"/>
  <c r="F115" i="2"/>
  <c r="D133" i="4"/>
  <c r="I132" i="4"/>
  <c r="A307" i="2"/>
  <c r="I115" i="6" l="1"/>
  <c r="D116" i="6"/>
  <c r="G115" i="2"/>
  <c r="H115" i="2" s="1"/>
  <c r="H133" i="4"/>
  <c r="A308" i="2"/>
  <c r="F116" i="6" l="1"/>
  <c r="E116" i="6"/>
  <c r="G116" i="6" s="1"/>
  <c r="H116" i="6" s="1"/>
  <c r="D116" i="2"/>
  <c r="I115" i="2"/>
  <c r="I133" i="4"/>
  <c r="D134" i="4"/>
  <c r="A309" i="2"/>
  <c r="D117" i="6" l="1"/>
  <c r="I116" i="6"/>
  <c r="E116" i="2"/>
  <c r="F116" i="2"/>
  <c r="A310" i="2"/>
  <c r="F117" i="6" l="1"/>
  <c r="E117" i="6"/>
  <c r="G117" i="6" s="1"/>
  <c r="H117" i="6" s="1"/>
  <c r="G116" i="2"/>
  <c r="H116" i="2" s="1"/>
  <c r="H134" i="4"/>
  <c r="A311" i="2"/>
  <c r="I117" i="6" l="1"/>
  <c r="D118" i="6"/>
  <c r="D117" i="2"/>
  <c r="I116" i="2"/>
  <c r="D135" i="4"/>
  <c r="I134" i="4"/>
  <c r="A312" i="2"/>
  <c r="F118" i="6" l="1"/>
  <c r="E118" i="6"/>
  <c r="G118" i="6" s="1"/>
  <c r="H118" i="6" s="1"/>
  <c r="E117" i="2"/>
  <c r="F117" i="2"/>
  <c r="H135" i="4"/>
  <c r="A313" i="2"/>
  <c r="D119" i="6" l="1"/>
  <c r="I118" i="6"/>
  <c r="G117" i="2"/>
  <c r="H117" i="2" s="1"/>
  <c r="I135" i="4"/>
  <c r="D136" i="4"/>
  <c r="A314" i="2"/>
  <c r="F119" i="6" l="1"/>
  <c r="E119" i="6"/>
  <c r="G119" i="6" s="1"/>
  <c r="H119" i="6" s="1"/>
  <c r="D118" i="2"/>
  <c r="I117" i="2"/>
  <c r="H136" i="4"/>
  <c r="A315" i="2"/>
  <c r="D120" i="6" l="1"/>
  <c r="I119" i="6"/>
  <c r="E118" i="2"/>
  <c r="F118" i="2"/>
  <c r="D137" i="4"/>
  <c r="I136" i="4"/>
  <c r="A316" i="2"/>
  <c r="F120" i="6" l="1"/>
  <c r="E120" i="6"/>
  <c r="G120" i="6" s="1"/>
  <c r="H120" i="6" s="1"/>
  <c r="G118" i="2"/>
  <c r="H118" i="2" s="1"/>
  <c r="H137" i="4"/>
  <c r="A317" i="2"/>
  <c r="I120" i="6" l="1"/>
  <c r="D121" i="6"/>
  <c r="D119" i="2"/>
  <c r="I118" i="2"/>
  <c r="D138" i="4"/>
  <c r="I137" i="4"/>
  <c r="A318" i="2"/>
  <c r="E121" i="6" l="1"/>
  <c r="G121" i="6" s="1"/>
  <c r="H121" i="6" s="1"/>
  <c r="F121" i="6"/>
  <c r="E119" i="2"/>
  <c r="F119" i="2"/>
  <c r="H138" i="4"/>
  <c r="A319" i="2"/>
  <c r="I121" i="6" l="1"/>
  <c r="D122" i="6"/>
  <c r="G119" i="2"/>
  <c r="H119" i="2" s="1"/>
  <c r="I138" i="4"/>
  <c r="D139" i="4"/>
  <c r="A320" i="2"/>
  <c r="F122" i="6" l="1"/>
  <c r="E122" i="6"/>
  <c r="G122" i="6" s="1"/>
  <c r="H122" i="6" s="1"/>
  <c r="D120" i="2"/>
  <c r="I119" i="2"/>
  <c r="A321" i="2"/>
  <c r="I122" i="6" l="1"/>
  <c r="D123" i="6"/>
  <c r="E120" i="2"/>
  <c r="F120" i="2"/>
  <c r="H139" i="4"/>
  <c r="A322" i="2"/>
  <c r="E123" i="6" l="1"/>
  <c r="G123" i="6" s="1"/>
  <c r="H123" i="6" s="1"/>
  <c r="F123" i="6"/>
  <c r="G120" i="2"/>
  <c r="H120" i="2" s="1"/>
  <c r="D140" i="4"/>
  <c r="I139" i="4"/>
  <c r="A323" i="2"/>
  <c r="I123" i="6" l="1"/>
  <c r="D124" i="6"/>
  <c r="I120" i="2"/>
  <c r="D121" i="2"/>
  <c r="A324" i="2"/>
  <c r="F124" i="6" l="1"/>
  <c r="E124" i="6"/>
  <c r="G124" i="6" s="1"/>
  <c r="H124" i="6" s="1"/>
  <c r="E121" i="2"/>
  <c r="F121" i="2"/>
  <c r="H140" i="4"/>
  <c r="D141" i="4" s="1"/>
  <c r="A325" i="2"/>
  <c r="D125" i="6" l="1"/>
  <c r="I124" i="6"/>
  <c r="G121" i="2"/>
  <c r="H121" i="2" s="1"/>
  <c r="I121" i="2" s="1"/>
  <c r="I140" i="4"/>
  <c r="H141" i="4"/>
  <c r="A326" i="2"/>
  <c r="F125" i="6" l="1"/>
  <c r="E125" i="6"/>
  <c r="G125" i="6" s="1"/>
  <c r="H125" i="6" s="1"/>
  <c r="D122" i="2"/>
  <c r="E122" i="2" s="1"/>
  <c r="I141" i="4"/>
  <c r="D142" i="4"/>
  <c r="A327" i="2"/>
  <c r="F122" i="2" l="1"/>
  <c r="D126" i="6"/>
  <c r="I125" i="6"/>
  <c r="G122" i="2"/>
  <c r="H122" i="2" s="1"/>
  <c r="D123" i="2" s="1"/>
  <c r="H142" i="4"/>
  <c r="A328" i="2"/>
  <c r="F126" i="6" l="1"/>
  <c r="E126" i="6"/>
  <c r="G126" i="6" s="1"/>
  <c r="H126" i="6" s="1"/>
  <c r="I122" i="2"/>
  <c r="E123" i="2"/>
  <c r="F123" i="2"/>
  <c r="I142" i="4"/>
  <c r="D143" i="4"/>
  <c r="A329" i="2"/>
  <c r="I126" i="6" l="1"/>
  <c r="D127" i="6"/>
  <c r="G123" i="2"/>
  <c r="H123" i="2" s="1"/>
  <c r="H143" i="4"/>
  <c r="A330" i="2"/>
  <c r="F127" i="6" l="1"/>
  <c r="E127" i="6"/>
  <c r="G127" i="6" s="1"/>
  <c r="H127" i="6" s="1"/>
  <c r="I123" i="2"/>
  <c r="D124" i="2"/>
  <c r="I143" i="4"/>
  <c r="D144" i="4"/>
  <c r="A331" i="2"/>
  <c r="D128" i="6" l="1"/>
  <c r="I127" i="6"/>
  <c r="E124" i="2"/>
  <c r="F124" i="2"/>
  <c r="H144" i="4"/>
  <c r="A332" i="2"/>
  <c r="E128" i="6" l="1"/>
  <c r="G128" i="6" s="1"/>
  <c r="H128" i="6" s="1"/>
  <c r="F128" i="6"/>
  <c r="G124" i="2"/>
  <c r="H124" i="2" s="1"/>
  <c r="D145" i="4"/>
  <c r="I144" i="4"/>
  <c r="A333" i="2"/>
  <c r="I128" i="6" l="1"/>
  <c r="D129" i="6"/>
  <c r="I124" i="2"/>
  <c r="D125" i="2"/>
  <c r="H145" i="4"/>
  <c r="A334" i="2"/>
  <c r="F129" i="6" l="1"/>
  <c r="E129" i="6"/>
  <c r="G129" i="6" s="1"/>
  <c r="H129" i="6" s="1"/>
  <c r="E125" i="2"/>
  <c r="F125" i="2"/>
  <c r="I145" i="4"/>
  <c r="D146" i="4"/>
  <c r="A335" i="2"/>
  <c r="D130" i="6" l="1"/>
  <c r="I129" i="6"/>
  <c r="G125" i="2"/>
  <c r="H125" i="2" s="1"/>
  <c r="H146" i="4"/>
  <c r="A336" i="2"/>
  <c r="E130" i="6" l="1"/>
  <c r="F130" i="6"/>
  <c r="D126" i="2"/>
  <c r="I125" i="2"/>
  <c r="D147" i="4"/>
  <c r="I146" i="4"/>
  <c r="A337" i="2"/>
  <c r="G130" i="6" l="1"/>
  <c r="H130" i="6" s="1"/>
  <c r="D131" i="6"/>
  <c r="I130" i="6"/>
  <c r="E126" i="2"/>
  <c r="F126" i="2"/>
  <c r="H147" i="4"/>
  <c r="A338" i="2"/>
  <c r="E131" i="6" l="1"/>
  <c r="G131" i="6" s="1"/>
  <c r="H131" i="6" s="1"/>
  <c r="F131" i="6"/>
  <c r="G126" i="2"/>
  <c r="H126" i="2" s="1"/>
  <c r="D148" i="4"/>
  <c r="I147" i="4"/>
  <c r="A339" i="2"/>
  <c r="I131" i="6" l="1"/>
  <c r="D132" i="6"/>
  <c r="D127" i="2"/>
  <c r="I126" i="2"/>
  <c r="H148" i="4"/>
  <c r="A340" i="2"/>
  <c r="F132" i="6" l="1"/>
  <c r="F373" i="6" s="1"/>
  <c r="E132" i="6"/>
  <c r="E127" i="2"/>
  <c r="F127" i="2"/>
  <c r="D149" i="4"/>
  <c r="I148" i="4"/>
  <c r="A341" i="2"/>
  <c r="D29" i="1" a="1"/>
  <c r="D29" i="1" l="1"/>
  <c r="G132" i="6"/>
  <c r="E373" i="6"/>
  <c r="G127" i="2"/>
  <c r="H127" i="2" s="1"/>
  <c r="H149" i="4"/>
  <c r="A342" i="2"/>
  <c r="D28" i="1" a="1"/>
  <c r="D28" i="1" l="1"/>
  <c r="G373" i="6"/>
  <c r="H132" i="6"/>
  <c r="D128" i="2"/>
  <c r="I127" i="2"/>
  <c r="D150" i="4"/>
  <c r="I149" i="4"/>
  <c r="A343" i="2"/>
  <c r="D30" i="1" a="1"/>
  <c r="D30" i="1" l="1"/>
  <c r="D133" i="6"/>
  <c r="H133" i="6" s="1"/>
  <c r="I132" i="6"/>
  <c r="E128" i="2"/>
  <c r="F128" i="2"/>
  <c r="A344" i="2"/>
  <c r="D134" i="6" l="1"/>
  <c r="H134" i="6" s="1"/>
  <c r="I133" i="6"/>
  <c r="G128" i="2"/>
  <c r="H128" i="2" s="1"/>
  <c r="I128" i="2" s="1"/>
  <c r="H150" i="4"/>
  <c r="D151" i="4" s="1"/>
  <c r="A345" i="2"/>
  <c r="D135" i="6" l="1"/>
  <c r="H135" i="6" s="1"/>
  <c r="I134" i="6"/>
  <c r="D129" i="2"/>
  <c r="E129" i="2" s="1"/>
  <c r="I150" i="4"/>
  <c r="H151" i="4"/>
  <c r="A346" i="2"/>
  <c r="I135" i="6" l="1"/>
  <c r="D136" i="6"/>
  <c r="H136" i="6" s="1"/>
  <c r="F129" i="2"/>
  <c r="G129" i="2"/>
  <c r="H129" i="2" s="1"/>
  <c r="I129" i="2" s="1"/>
  <c r="D152" i="4"/>
  <c r="I151" i="4"/>
  <c r="A347" i="2"/>
  <c r="I136" i="6" l="1"/>
  <c r="D137" i="6"/>
  <c r="H137" i="6" s="1"/>
  <c r="D130" i="2"/>
  <c r="F130" i="2" s="1"/>
  <c r="E130" i="2"/>
  <c r="A348" i="2"/>
  <c r="D138" i="6" l="1"/>
  <c r="H138" i="6" s="1"/>
  <c r="I137" i="6"/>
  <c r="G130" i="2"/>
  <c r="H130" i="2" s="1"/>
  <c r="H152" i="4"/>
  <c r="A349" i="2"/>
  <c r="D139" i="6" l="1"/>
  <c r="H139" i="6" s="1"/>
  <c r="I138" i="6"/>
  <c r="I130" i="2"/>
  <c r="D131" i="2"/>
  <c r="D153" i="4"/>
  <c r="I152" i="4"/>
  <c r="A350" i="2"/>
  <c r="I139" i="6" l="1"/>
  <c r="D140" i="6"/>
  <c r="H140" i="6" s="1"/>
  <c r="E131" i="2"/>
  <c r="F131" i="2"/>
  <c r="A351" i="2"/>
  <c r="I140" i="6" l="1"/>
  <c r="D141" i="6"/>
  <c r="H141" i="6" s="1"/>
  <c r="G131" i="2"/>
  <c r="H131" i="2" s="1"/>
  <c r="D132" i="2" s="1"/>
  <c r="H153" i="4"/>
  <c r="D154" i="4" s="1"/>
  <c r="A352" i="2"/>
  <c r="I141" i="6" l="1"/>
  <c r="D142" i="6"/>
  <c r="H142" i="6" s="1"/>
  <c r="I131" i="2"/>
  <c r="E132" i="2"/>
  <c r="F132" i="2"/>
  <c r="I153" i="4"/>
  <c r="A353" i="2"/>
  <c r="D143" i="6" l="1"/>
  <c r="H143" i="6" s="1"/>
  <c r="I142" i="6"/>
  <c r="G132" i="2"/>
  <c r="H132" i="2" s="1"/>
  <c r="I132" i="2" s="1"/>
  <c r="H154" i="4"/>
  <c r="A354" i="2"/>
  <c r="D144" i="6" l="1"/>
  <c r="H144" i="6" s="1"/>
  <c r="I143" i="6"/>
  <c r="D133" i="2"/>
  <c r="E133" i="2" s="1"/>
  <c r="I154" i="4"/>
  <c r="D155" i="4"/>
  <c r="A355" i="2"/>
  <c r="I144" i="6" l="1"/>
  <c r="D145" i="6"/>
  <c r="H145" i="6" s="1"/>
  <c r="F133" i="2"/>
  <c r="G133" i="2" s="1"/>
  <c r="H133" i="2" s="1"/>
  <c r="H155" i="4"/>
  <c r="A356" i="2"/>
  <c r="I145" i="6" l="1"/>
  <c r="D146" i="6"/>
  <c r="H146" i="6" s="1"/>
  <c r="I133" i="2"/>
  <c r="D134" i="2"/>
  <c r="E134" i="2" s="1"/>
  <c r="D156" i="4"/>
  <c r="I155" i="4"/>
  <c r="A357" i="2"/>
  <c r="D147" i="6" l="1"/>
  <c r="H147" i="6" s="1"/>
  <c r="I146" i="6"/>
  <c r="F134" i="2"/>
  <c r="G134" i="2"/>
  <c r="H134" i="2" s="1"/>
  <c r="H156" i="4"/>
  <c r="A358" i="2"/>
  <c r="I147" i="6" l="1"/>
  <c r="D148" i="6"/>
  <c r="H148" i="6" s="1"/>
  <c r="I134" i="2"/>
  <c r="D135" i="2"/>
  <c r="D157" i="4"/>
  <c r="I156" i="4"/>
  <c r="A359" i="2"/>
  <c r="D149" i="6" l="1"/>
  <c r="H149" i="6" s="1"/>
  <c r="I148" i="6"/>
  <c r="E135" i="2"/>
  <c r="G135" i="2" s="1"/>
  <c r="H135" i="2" s="1"/>
  <c r="F135" i="2"/>
  <c r="H157" i="4"/>
  <c r="A360" i="2"/>
  <c r="D150" i="6" l="1"/>
  <c r="H150" i="6" s="1"/>
  <c r="I149" i="6"/>
  <c r="I135" i="2"/>
  <c r="D136" i="2"/>
  <c r="D158" i="4"/>
  <c r="I157" i="4"/>
  <c r="A361" i="2"/>
  <c r="D151" i="6" l="1"/>
  <c r="H151" i="6" s="1"/>
  <c r="I150" i="6"/>
  <c r="E136" i="2"/>
  <c r="G136" i="2" s="1"/>
  <c r="H136" i="2" s="1"/>
  <c r="F136" i="2"/>
  <c r="H158" i="4"/>
  <c r="A362" i="2"/>
  <c r="D152" i="6" l="1"/>
  <c r="H152" i="6" s="1"/>
  <c r="I151" i="6"/>
  <c r="D137" i="2"/>
  <c r="I136" i="2"/>
  <c r="D159" i="4"/>
  <c r="I158" i="4"/>
  <c r="A363" i="2"/>
  <c r="I152" i="6" l="1"/>
  <c r="D153" i="6"/>
  <c r="H153" i="6" s="1"/>
  <c r="E137" i="2"/>
  <c r="F137" i="2"/>
  <c r="H159" i="4"/>
  <c r="A364" i="2"/>
  <c r="D154" i="6" l="1"/>
  <c r="H154" i="6" s="1"/>
  <c r="I153" i="6"/>
  <c r="G137" i="2"/>
  <c r="H137" i="2" s="1"/>
  <c r="I159" i="4"/>
  <c r="D160" i="4"/>
  <c r="A365" i="2"/>
  <c r="I154" i="6" l="1"/>
  <c r="D155" i="6"/>
  <c r="H155" i="6" s="1"/>
  <c r="D138" i="2"/>
  <c r="I137" i="2"/>
  <c r="A366" i="2"/>
  <c r="D156" i="6" l="1"/>
  <c r="H156" i="6" s="1"/>
  <c r="I155" i="6"/>
  <c r="E138" i="2"/>
  <c r="G138" i="2" s="1"/>
  <c r="H138" i="2" s="1"/>
  <c r="F138" i="2"/>
  <c r="H160" i="4"/>
  <c r="I160" i="4" s="1"/>
  <c r="A367" i="2"/>
  <c r="D157" i="6" l="1"/>
  <c r="H157" i="6" s="1"/>
  <c r="I156" i="6"/>
  <c r="I138" i="2"/>
  <c r="D139" i="2"/>
  <c r="D161" i="4"/>
  <c r="A368" i="2"/>
  <c r="D158" i="6" l="1"/>
  <c r="H158" i="6" s="1"/>
  <c r="I157" i="6"/>
  <c r="E139" i="2"/>
  <c r="F139" i="2"/>
  <c r="H161" i="4"/>
  <c r="D162" i="4" s="1"/>
  <c r="A369" i="2"/>
  <c r="D159" i="6" l="1"/>
  <c r="H159" i="6" s="1"/>
  <c r="I158" i="6"/>
  <c r="G139" i="2"/>
  <c r="H139" i="2" s="1"/>
  <c r="I161" i="4"/>
  <c r="A370" i="2"/>
  <c r="I159" i="6" l="1"/>
  <c r="D160" i="6"/>
  <c r="H160" i="6" s="1"/>
  <c r="D140" i="2"/>
  <c r="I139" i="2"/>
  <c r="H162" i="4"/>
  <c r="A371" i="2"/>
  <c r="I160" i="6" l="1"/>
  <c r="D161" i="6"/>
  <c r="H161" i="6" s="1"/>
  <c r="E140" i="2"/>
  <c r="G140" i="2" s="1"/>
  <c r="H140" i="2" s="1"/>
  <c r="F140" i="2"/>
  <c r="D163" i="4"/>
  <c r="I162" i="4"/>
  <c r="A372" i="2"/>
  <c r="B5" i="1"/>
  <c r="D162" i="6" l="1"/>
  <c r="H162" i="6" s="1"/>
  <c r="I161" i="6"/>
  <c r="D141" i="2"/>
  <c r="I140" i="2"/>
  <c r="H163" i="4"/>
  <c r="B13" i="1" a="1"/>
  <c r="B14" i="1" a="1"/>
  <c r="B24" i="1" a="1"/>
  <c r="B11" i="1" a="1"/>
  <c r="B20" i="1" a="1"/>
  <c r="B15" i="1" a="1"/>
  <c r="B25" i="1" a="1"/>
  <c r="B19" i="1" a="1"/>
  <c r="B23" i="1" a="1"/>
  <c r="B12" i="1" a="1"/>
  <c r="B18" i="1" a="1"/>
  <c r="I162" i="6" l="1"/>
  <c r="D163" i="6"/>
  <c r="H163" i="6" s="1"/>
  <c r="B15" i="1"/>
  <c r="B25" i="1"/>
  <c r="B23" i="1"/>
  <c r="B19" i="1"/>
  <c r="B14" i="1"/>
  <c r="B12" i="1"/>
  <c r="B11" i="1"/>
  <c r="B18" i="1"/>
  <c r="B20" i="1"/>
  <c r="B13" i="1"/>
  <c r="B24" i="1"/>
  <c r="E141" i="2"/>
  <c r="F141" i="2"/>
  <c r="I163" i="4"/>
  <c r="D164" i="4"/>
  <c r="D164" i="6" l="1"/>
  <c r="H164" i="6" s="1"/>
  <c r="I163" i="6"/>
  <c r="G141" i="2"/>
  <c r="H141" i="2" s="1"/>
  <c r="I141" i="2" s="1"/>
  <c r="H164" i="4"/>
  <c r="I164" i="6" l="1"/>
  <c r="D165" i="6"/>
  <c r="H165" i="6" s="1"/>
  <c r="D142" i="2"/>
  <c r="E142" i="2"/>
  <c r="F142" i="2"/>
  <c r="D165" i="4"/>
  <c r="I164" i="4"/>
  <c r="I165" i="6" l="1"/>
  <c r="D166" i="6"/>
  <c r="H166" i="6" s="1"/>
  <c r="G142" i="2"/>
  <c r="H142" i="2" s="1"/>
  <c r="H165" i="4"/>
  <c r="I166" i="6" l="1"/>
  <c r="D167" i="6"/>
  <c r="H167" i="6" s="1"/>
  <c r="I142" i="2"/>
  <c r="D143" i="2"/>
  <c r="D166" i="4"/>
  <c r="I165" i="4"/>
  <c r="I167" i="6" l="1"/>
  <c r="D168" i="6"/>
  <c r="H168" i="6" s="1"/>
  <c r="E143" i="2"/>
  <c r="F143" i="2"/>
  <c r="D169" i="6" l="1"/>
  <c r="H169" i="6" s="1"/>
  <c r="I168" i="6"/>
  <c r="G143" i="2"/>
  <c r="H143" i="2" s="1"/>
  <c r="D144" i="2" s="1"/>
  <c r="H166" i="4"/>
  <c r="I166" i="4" s="1"/>
  <c r="I169" i="6" l="1"/>
  <c r="D170" i="6"/>
  <c r="H170" i="6" s="1"/>
  <c r="I143" i="2"/>
  <c r="E144" i="2"/>
  <c r="G144" i="2" s="1"/>
  <c r="H144" i="2" s="1"/>
  <c r="F144" i="2"/>
  <c r="D167" i="4"/>
  <c r="H167" i="4" s="1"/>
  <c r="I170" i="6" l="1"/>
  <c r="D171" i="6"/>
  <c r="H171" i="6" s="1"/>
  <c r="I144" i="2"/>
  <c r="D145" i="2"/>
  <c r="I167" i="4"/>
  <c r="D168" i="4"/>
  <c r="I171" i="6" l="1"/>
  <c r="D172" i="6"/>
  <c r="H172" i="6" s="1"/>
  <c r="E145" i="2"/>
  <c r="F145" i="2"/>
  <c r="H168" i="4"/>
  <c r="G145" i="2" l="1"/>
  <c r="H145" i="2" s="1"/>
  <c r="I172" i="6"/>
  <c r="D173" i="6"/>
  <c r="H173" i="6" s="1"/>
  <c r="D146" i="2"/>
  <c r="I145" i="2"/>
  <c r="D169" i="4"/>
  <c r="I168" i="4"/>
  <c r="D174" i="6" l="1"/>
  <c r="H174" i="6" s="1"/>
  <c r="I173" i="6"/>
  <c r="E146" i="2"/>
  <c r="F146" i="2"/>
  <c r="H169" i="4"/>
  <c r="D175" i="6" l="1"/>
  <c r="H175" i="6" s="1"/>
  <c r="I174" i="6"/>
  <c r="G146" i="2"/>
  <c r="H146" i="2" s="1"/>
  <c r="I169" i="4"/>
  <c r="D170" i="4"/>
  <c r="D176" i="6" l="1"/>
  <c r="H176" i="6" s="1"/>
  <c r="I175" i="6"/>
  <c r="I146" i="2"/>
  <c r="D147" i="2"/>
  <c r="D177" i="6" l="1"/>
  <c r="H177" i="6" s="1"/>
  <c r="I176" i="6"/>
  <c r="E147" i="2"/>
  <c r="F147" i="2"/>
  <c r="H170" i="4"/>
  <c r="I177" i="6" l="1"/>
  <c r="D178" i="6"/>
  <c r="H178" i="6" s="1"/>
  <c r="G147" i="2"/>
  <c r="H147" i="2" s="1"/>
  <c r="D171" i="4"/>
  <c r="I170" i="4"/>
  <c r="D179" i="6" l="1"/>
  <c r="H179" i="6" s="1"/>
  <c r="I178" i="6"/>
  <c r="D148" i="2"/>
  <c r="I147" i="2"/>
  <c r="H171" i="4"/>
  <c r="I179" i="6" l="1"/>
  <c r="D180" i="6"/>
  <c r="H180" i="6" s="1"/>
  <c r="E148" i="2"/>
  <c r="F148" i="2"/>
  <c r="I171" i="4"/>
  <c r="D172" i="4"/>
  <c r="I180" i="6" l="1"/>
  <c r="D181" i="6"/>
  <c r="H181" i="6" s="1"/>
  <c r="G148" i="2"/>
  <c r="H148" i="2" s="1"/>
  <c r="H172" i="4"/>
  <c r="D182" i="6" l="1"/>
  <c r="H182" i="6" s="1"/>
  <c r="I181" i="6"/>
  <c r="I148" i="2"/>
  <c r="D149" i="2"/>
  <c r="D173" i="4"/>
  <c r="I172" i="4"/>
  <c r="D183" i="6" l="1"/>
  <c r="H183" i="6" s="1"/>
  <c r="I182" i="6"/>
  <c r="E149" i="2"/>
  <c r="G149" i="2" s="1"/>
  <c r="H149" i="2" s="1"/>
  <c r="F149" i="2"/>
  <c r="H173" i="4"/>
  <c r="I183" i="6" l="1"/>
  <c r="D184" i="6"/>
  <c r="H184" i="6" s="1"/>
  <c r="I149" i="2"/>
  <c r="D150" i="2"/>
  <c r="D174" i="4"/>
  <c r="I173" i="4"/>
  <c r="I184" i="6" l="1"/>
  <c r="D185" i="6"/>
  <c r="H185" i="6" s="1"/>
  <c r="E150" i="2"/>
  <c r="F150" i="2"/>
  <c r="H174" i="4"/>
  <c r="D186" i="6" l="1"/>
  <c r="H186" i="6" s="1"/>
  <c r="I185" i="6"/>
  <c r="G150" i="2"/>
  <c r="H150" i="2" s="1"/>
  <c r="D175" i="4"/>
  <c r="I174" i="4"/>
  <c r="D187" i="6" l="1"/>
  <c r="H187" i="6" s="1"/>
  <c r="I186" i="6"/>
  <c r="I150" i="2"/>
  <c r="D151" i="2"/>
  <c r="I187" i="6" l="1"/>
  <c r="D188" i="6"/>
  <c r="H188" i="6" s="1"/>
  <c r="E151" i="2"/>
  <c r="F151" i="2"/>
  <c r="H175" i="4"/>
  <c r="D189" i="6" l="1"/>
  <c r="H189" i="6" s="1"/>
  <c r="I188" i="6"/>
  <c r="G151" i="2"/>
  <c r="H151" i="2" s="1"/>
  <c r="D176" i="4"/>
  <c r="I175" i="4"/>
  <c r="D190" i="6" l="1"/>
  <c r="H190" i="6" s="1"/>
  <c r="I189" i="6"/>
  <c r="D152" i="2"/>
  <c r="I151" i="2"/>
  <c r="H176" i="4"/>
  <c r="I190" i="6" l="1"/>
  <c r="D191" i="6"/>
  <c r="H191" i="6" s="1"/>
  <c r="E152" i="2"/>
  <c r="F152" i="2"/>
  <c r="D177" i="4"/>
  <c r="I176" i="4"/>
  <c r="I191" i="6" l="1"/>
  <c r="D192" i="6"/>
  <c r="H192" i="6" s="1"/>
  <c r="G152" i="2"/>
  <c r="H152" i="2" s="1"/>
  <c r="I152" i="2" s="1"/>
  <c r="D193" i="6" l="1"/>
  <c r="H193" i="6" s="1"/>
  <c r="I192" i="6"/>
  <c r="D153" i="2"/>
  <c r="E153" i="2" s="1"/>
  <c r="H177" i="4"/>
  <c r="D194" i="6" l="1"/>
  <c r="H194" i="6" s="1"/>
  <c r="I193" i="6"/>
  <c r="F153" i="2"/>
  <c r="G153" i="2"/>
  <c r="H153" i="2" s="1"/>
  <c r="D178" i="4"/>
  <c r="I177" i="4"/>
  <c r="D195" i="6" l="1"/>
  <c r="H195" i="6" s="1"/>
  <c r="I194" i="6"/>
  <c r="I153" i="2"/>
  <c r="D154" i="2"/>
  <c r="H178" i="4"/>
  <c r="I195" i="6" l="1"/>
  <c r="D196" i="6"/>
  <c r="H196" i="6" s="1"/>
  <c r="E154" i="2"/>
  <c r="F154" i="2"/>
  <c r="D179" i="4"/>
  <c r="I178" i="4"/>
  <c r="I196" i="6" l="1"/>
  <c r="D197" i="6"/>
  <c r="H197" i="6" s="1"/>
  <c r="G154" i="2"/>
  <c r="H154" i="2" s="1"/>
  <c r="D198" i="6" l="1"/>
  <c r="H198" i="6" s="1"/>
  <c r="I197" i="6"/>
  <c r="D155" i="2"/>
  <c r="I154" i="2"/>
  <c r="H179" i="4"/>
  <c r="I198" i="6" l="1"/>
  <c r="D199" i="6"/>
  <c r="H199" i="6" s="1"/>
  <c r="E155" i="2"/>
  <c r="F155" i="2"/>
  <c r="D180" i="4"/>
  <c r="I179" i="4"/>
  <c r="I199" i="6" l="1"/>
  <c r="D200" i="6"/>
  <c r="H200" i="6" s="1"/>
  <c r="G155" i="2"/>
  <c r="H155" i="2" s="1"/>
  <c r="I200" i="6" l="1"/>
  <c r="D201" i="6"/>
  <c r="H201" i="6" s="1"/>
  <c r="D156" i="2"/>
  <c r="I155" i="2"/>
  <c r="H180" i="4"/>
  <c r="I201" i="6" l="1"/>
  <c r="D202" i="6"/>
  <c r="H202" i="6" s="1"/>
  <c r="E156" i="2"/>
  <c r="F156" i="2"/>
  <c r="D181" i="4"/>
  <c r="I180" i="4"/>
  <c r="D203" i="6" l="1"/>
  <c r="H203" i="6" s="1"/>
  <c r="I202" i="6"/>
  <c r="G156" i="2"/>
  <c r="H156" i="2" s="1"/>
  <c r="H181" i="4"/>
  <c r="D204" i="6" l="1"/>
  <c r="H204" i="6" s="1"/>
  <c r="I203" i="6"/>
  <c r="I156" i="2"/>
  <c r="D157" i="2"/>
  <c r="D182" i="4"/>
  <c r="I181" i="4"/>
  <c r="I204" i="6" l="1"/>
  <c r="D205" i="6"/>
  <c r="H205" i="6" s="1"/>
  <c r="E157" i="2"/>
  <c r="F157" i="2"/>
  <c r="H182" i="4"/>
  <c r="D206" i="6" l="1"/>
  <c r="H206" i="6" s="1"/>
  <c r="I205" i="6"/>
  <c r="G157" i="2"/>
  <c r="H157" i="2" s="1"/>
  <c r="D183" i="4"/>
  <c r="I182" i="4"/>
  <c r="I206" i="6" l="1"/>
  <c r="D207" i="6"/>
  <c r="H207" i="6" s="1"/>
  <c r="I157" i="2"/>
  <c r="D158" i="2"/>
  <c r="H183" i="4"/>
  <c r="I207" i="6" l="1"/>
  <c r="D208" i="6"/>
  <c r="H208" i="6" s="1"/>
  <c r="E158" i="2"/>
  <c r="F158" i="2"/>
  <c r="D184" i="4"/>
  <c r="I183" i="4"/>
  <c r="I208" i="6" l="1"/>
  <c r="D209" i="6"/>
  <c r="H209" i="6" s="1"/>
  <c r="G158" i="2"/>
  <c r="H158" i="2" s="1"/>
  <c r="H184" i="4"/>
  <c r="D185" i="4" s="1"/>
  <c r="D210" i="6" l="1"/>
  <c r="H210" i="6" s="1"/>
  <c r="I209" i="6"/>
  <c r="D159" i="2"/>
  <c r="I158" i="2"/>
  <c r="I184" i="4"/>
  <c r="H185" i="4"/>
  <c r="I210" i="6" l="1"/>
  <c r="D211" i="6"/>
  <c r="H211" i="6" s="1"/>
  <c r="E159" i="2"/>
  <c r="F159" i="2"/>
  <c r="D186" i="4"/>
  <c r="I185" i="4"/>
  <c r="I211" i="6" l="1"/>
  <c r="D212" i="6"/>
  <c r="H212" i="6" s="1"/>
  <c r="G159" i="2"/>
  <c r="H159" i="2" s="1"/>
  <c r="H186" i="4"/>
  <c r="D213" i="6" l="1"/>
  <c r="H213" i="6" s="1"/>
  <c r="I212" i="6"/>
  <c r="I159" i="2"/>
  <c r="D160" i="2"/>
  <c r="D187" i="4"/>
  <c r="I186" i="4"/>
  <c r="D214" i="6" l="1"/>
  <c r="H214" i="6" s="1"/>
  <c r="I213" i="6"/>
  <c r="E160" i="2"/>
  <c r="F160" i="2"/>
  <c r="H187" i="4"/>
  <c r="D215" i="6" l="1"/>
  <c r="H215" i="6" s="1"/>
  <c r="I214" i="6"/>
  <c r="G160" i="2"/>
  <c r="H160" i="2" s="1"/>
  <c r="D188" i="4"/>
  <c r="I187" i="4"/>
  <c r="D216" i="6" l="1"/>
  <c r="H216" i="6" s="1"/>
  <c r="I215" i="6"/>
  <c r="I160" i="2"/>
  <c r="D161" i="2"/>
  <c r="H188" i="4"/>
  <c r="I216" i="6" l="1"/>
  <c r="D217" i="6"/>
  <c r="H217" i="6" s="1"/>
  <c r="E161" i="2"/>
  <c r="F161" i="2"/>
  <c r="D189" i="4"/>
  <c r="I188" i="4"/>
  <c r="D218" i="6" l="1"/>
  <c r="H218" i="6" s="1"/>
  <c r="I217" i="6"/>
  <c r="G161" i="2"/>
  <c r="H161" i="2" s="1"/>
  <c r="H189" i="4"/>
  <c r="D219" i="6" l="1"/>
  <c r="H219" i="6" s="1"/>
  <c r="I218" i="6"/>
  <c r="I161" i="2"/>
  <c r="D162" i="2"/>
  <c r="D190" i="4"/>
  <c r="I189" i="4"/>
  <c r="I219" i="6" l="1"/>
  <c r="D220" i="6"/>
  <c r="H220" i="6" s="1"/>
  <c r="E162" i="2"/>
  <c r="F162" i="2"/>
  <c r="H190" i="4"/>
  <c r="I220" i="6" l="1"/>
  <c r="D221" i="6"/>
  <c r="H221" i="6" s="1"/>
  <c r="G162" i="2"/>
  <c r="H162" i="2" s="1"/>
  <c r="D191" i="4"/>
  <c r="I190" i="4"/>
  <c r="D222" i="6" l="1"/>
  <c r="H222" i="6" s="1"/>
  <c r="I221" i="6"/>
  <c r="D163" i="2"/>
  <c r="I162" i="2"/>
  <c r="H191" i="4"/>
  <c r="I222" i="6" l="1"/>
  <c r="D223" i="6"/>
  <c r="H223" i="6" s="1"/>
  <c r="E163" i="2"/>
  <c r="F163" i="2"/>
  <c r="D192" i="4"/>
  <c r="I191" i="4"/>
  <c r="D224" i="6" l="1"/>
  <c r="H224" i="6" s="1"/>
  <c r="I223" i="6"/>
  <c r="G163" i="2"/>
  <c r="H163" i="2" s="1"/>
  <c r="I224" i="6" l="1"/>
  <c r="D225" i="6"/>
  <c r="H225" i="6" s="1"/>
  <c r="I163" i="2"/>
  <c r="D164" i="2"/>
  <c r="H192" i="4"/>
  <c r="I225" i="6" l="1"/>
  <c r="D226" i="6"/>
  <c r="H226" i="6" s="1"/>
  <c r="E164" i="2"/>
  <c r="F164" i="2"/>
  <c r="I192" i="4"/>
  <c r="D193" i="4"/>
  <c r="D227" i="6" l="1"/>
  <c r="H227" i="6" s="1"/>
  <c r="I226" i="6"/>
  <c r="G164" i="2"/>
  <c r="H164" i="2" s="1"/>
  <c r="H193" i="4"/>
  <c r="I227" i="6" l="1"/>
  <c r="D228" i="6"/>
  <c r="H228" i="6" s="1"/>
  <c r="D165" i="2"/>
  <c r="I164" i="2"/>
  <c r="D194" i="4"/>
  <c r="I193" i="4"/>
  <c r="D229" i="6" l="1"/>
  <c r="H229" i="6" s="1"/>
  <c r="I228" i="6"/>
  <c r="E165" i="2"/>
  <c r="F165" i="2"/>
  <c r="H194" i="4"/>
  <c r="G165" i="2" l="1"/>
  <c r="H165" i="2" s="1"/>
  <c r="D230" i="6"/>
  <c r="H230" i="6" s="1"/>
  <c r="I229" i="6"/>
  <c r="I165" i="2"/>
  <c r="D166" i="2"/>
  <c r="I194" i="4"/>
  <c r="D195" i="4"/>
  <c r="I230" i="6" l="1"/>
  <c r="D231" i="6"/>
  <c r="H231" i="6" s="1"/>
  <c r="E166" i="2"/>
  <c r="F166" i="2"/>
  <c r="H195" i="4"/>
  <c r="G166" i="2" l="1"/>
  <c r="H166" i="2" s="1"/>
  <c r="I166" i="2" s="1"/>
  <c r="D232" i="6"/>
  <c r="H232" i="6" s="1"/>
  <c r="I231" i="6"/>
  <c r="D196" i="4"/>
  <c r="I195" i="4"/>
  <c r="D167" i="2" l="1"/>
  <c r="D233" i="6"/>
  <c r="H233" i="6" s="1"/>
  <c r="I232" i="6"/>
  <c r="E167" i="2"/>
  <c r="F167" i="2"/>
  <c r="H196" i="4"/>
  <c r="D234" i="6" l="1"/>
  <c r="H234" i="6" s="1"/>
  <c r="I233" i="6"/>
  <c r="G167" i="2"/>
  <c r="H167" i="2" s="1"/>
  <c r="I167" i="2" s="1"/>
  <c r="D197" i="4"/>
  <c r="I196" i="4"/>
  <c r="I234" i="6" l="1"/>
  <c r="D235" i="6"/>
  <c r="H235" i="6" s="1"/>
  <c r="D168" i="2"/>
  <c r="E168" i="2" s="1"/>
  <c r="F168" i="2"/>
  <c r="H197" i="4"/>
  <c r="I235" i="6" l="1"/>
  <c r="D236" i="6"/>
  <c r="H236" i="6" s="1"/>
  <c r="G168" i="2"/>
  <c r="H168" i="2" s="1"/>
  <c r="D198" i="4"/>
  <c r="I197" i="4"/>
  <c r="D237" i="6" l="1"/>
  <c r="H237" i="6" s="1"/>
  <c r="I236" i="6"/>
  <c r="I168" i="2"/>
  <c r="D169" i="2"/>
  <c r="H198" i="4"/>
  <c r="D238" i="6" l="1"/>
  <c r="H238" i="6" s="1"/>
  <c r="I237" i="6"/>
  <c r="E169" i="2"/>
  <c r="F169" i="2"/>
  <c r="I198" i="4"/>
  <c r="D199" i="4"/>
  <c r="G169" i="2" l="1"/>
  <c r="H169" i="2" s="1"/>
  <c r="D170" i="2" s="1"/>
  <c r="I238" i="6"/>
  <c r="D239" i="6"/>
  <c r="H239" i="6" s="1"/>
  <c r="I169" i="2"/>
  <c r="I239" i="6" l="1"/>
  <c r="D240" i="6"/>
  <c r="H240" i="6" s="1"/>
  <c r="E170" i="2"/>
  <c r="F170" i="2"/>
  <c r="H199" i="4"/>
  <c r="I240" i="6" l="1"/>
  <c r="D241" i="6"/>
  <c r="H241" i="6" s="1"/>
  <c r="G170" i="2"/>
  <c r="H170" i="2" s="1"/>
  <c r="I170" i="2" s="1"/>
  <c r="D200" i="4"/>
  <c r="I199" i="4"/>
  <c r="D242" i="6" l="1"/>
  <c r="H242" i="6" s="1"/>
  <c r="I241" i="6"/>
  <c r="D171" i="2"/>
  <c r="E171" i="2" s="1"/>
  <c r="G171" i="2" s="1"/>
  <c r="H171" i="2" s="1"/>
  <c r="F171" i="2"/>
  <c r="H200" i="4"/>
  <c r="I242" i="6" l="1"/>
  <c r="D243" i="6"/>
  <c r="H243" i="6" s="1"/>
  <c r="D172" i="2"/>
  <c r="I171" i="2"/>
  <c r="D201" i="4"/>
  <c r="I200" i="4"/>
  <c r="D244" i="6" l="1"/>
  <c r="H244" i="6" s="1"/>
  <c r="I243" i="6"/>
  <c r="E172" i="2"/>
  <c r="F172" i="2"/>
  <c r="H201" i="4"/>
  <c r="I244" i="6" l="1"/>
  <c r="D245" i="6"/>
  <c r="H245" i="6" s="1"/>
  <c r="G172" i="2"/>
  <c r="H172" i="2" s="1"/>
  <c r="D202" i="4"/>
  <c r="I201" i="4"/>
  <c r="I245" i="6" l="1"/>
  <c r="D246" i="6"/>
  <c r="H246" i="6" s="1"/>
  <c r="I172" i="2"/>
  <c r="D173" i="2"/>
  <c r="H202" i="4"/>
  <c r="I246" i="6" l="1"/>
  <c r="D247" i="6"/>
  <c r="H247" i="6" s="1"/>
  <c r="E173" i="2"/>
  <c r="G173" i="2" s="1"/>
  <c r="H173" i="2" s="1"/>
  <c r="F173" i="2"/>
  <c r="I202" i="4"/>
  <c r="D203" i="4"/>
  <c r="D248" i="6" l="1"/>
  <c r="H248" i="6" s="1"/>
  <c r="I247" i="6"/>
  <c r="I173" i="2"/>
  <c r="D174" i="2"/>
  <c r="H203" i="4"/>
  <c r="D249" i="6" l="1"/>
  <c r="H249" i="6" s="1"/>
  <c r="I248" i="6"/>
  <c r="E174" i="2"/>
  <c r="F174" i="2"/>
  <c r="I203" i="4"/>
  <c r="D204" i="4"/>
  <c r="D250" i="6" l="1"/>
  <c r="H250" i="6" s="1"/>
  <c r="I249" i="6"/>
  <c r="G174" i="2"/>
  <c r="H174" i="2" s="1"/>
  <c r="D251" i="6" l="1"/>
  <c r="H251" i="6" s="1"/>
  <c r="I250" i="6"/>
  <c r="D175" i="2"/>
  <c r="I174" i="2"/>
  <c r="H204" i="4"/>
  <c r="D205" i="4" s="1"/>
  <c r="D252" i="6" l="1"/>
  <c r="H252" i="6" s="1"/>
  <c r="I251" i="6"/>
  <c r="E175" i="2"/>
  <c r="G175" i="2" s="1"/>
  <c r="H175" i="2" s="1"/>
  <c r="F175" i="2"/>
  <c r="I204" i="4"/>
  <c r="H205" i="4"/>
  <c r="D253" i="6" l="1"/>
  <c r="H253" i="6" s="1"/>
  <c r="I252" i="6"/>
  <c r="I175" i="2"/>
  <c r="D176" i="2"/>
  <c r="D206" i="4"/>
  <c r="I205" i="4"/>
  <c r="D254" i="6" l="1"/>
  <c r="H254" i="6" s="1"/>
  <c r="I253" i="6"/>
  <c r="E176" i="2"/>
  <c r="G176" i="2" s="1"/>
  <c r="H176" i="2" s="1"/>
  <c r="F176" i="2"/>
  <c r="D255" i="6" l="1"/>
  <c r="H255" i="6" s="1"/>
  <c r="I254" i="6"/>
  <c r="D177" i="2"/>
  <c r="I176" i="2"/>
  <c r="H206" i="4"/>
  <c r="I255" i="6" l="1"/>
  <c r="D256" i="6"/>
  <c r="H256" i="6" s="1"/>
  <c r="E177" i="2"/>
  <c r="F177" i="2"/>
  <c r="D207" i="4"/>
  <c r="I206" i="4"/>
  <c r="D257" i="6" l="1"/>
  <c r="H257" i="6" s="1"/>
  <c r="I256" i="6"/>
  <c r="G177" i="2"/>
  <c r="H177" i="2" s="1"/>
  <c r="H207" i="4"/>
  <c r="D258" i="6" l="1"/>
  <c r="H258" i="6" s="1"/>
  <c r="I257" i="6"/>
  <c r="I177" i="2"/>
  <c r="D178" i="2"/>
  <c r="I207" i="4"/>
  <c r="D208" i="4"/>
  <c r="I258" i="6" l="1"/>
  <c r="D259" i="6"/>
  <c r="H259" i="6" s="1"/>
  <c r="E178" i="2"/>
  <c r="F178" i="2"/>
  <c r="D260" i="6" l="1"/>
  <c r="H260" i="6" s="1"/>
  <c r="I259" i="6"/>
  <c r="G178" i="2"/>
  <c r="H178" i="2" s="1"/>
  <c r="I178" i="2" s="1"/>
  <c r="H208" i="4"/>
  <c r="D261" i="6" l="1"/>
  <c r="H261" i="6" s="1"/>
  <c r="I260" i="6"/>
  <c r="D179" i="2"/>
  <c r="E179" i="2" s="1"/>
  <c r="D209" i="4"/>
  <c r="I208" i="4"/>
  <c r="D262" i="6" l="1"/>
  <c r="H262" i="6" s="1"/>
  <c r="I261" i="6"/>
  <c r="F179" i="2"/>
  <c r="G179" i="2"/>
  <c r="H179" i="2" s="1"/>
  <c r="I262" i="6" l="1"/>
  <c r="D263" i="6"/>
  <c r="H263" i="6" s="1"/>
  <c r="I179" i="2"/>
  <c r="D180" i="2"/>
  <c r="H209" i="4"/>
  <c r="I263" i="6" l="1"/>
  <c r="D264" i="6"/>
  <c r="H264" i="6" s="1"/>
  <c r="E180" i="2"/>
  <c r="F180" i="2"/>
  <c r="I209" i="4"/>
  <c r="D210" i="4"/>
  <c r="D265" i="6" l="1"/>
  <c r="H265" i="6" s="1"/>
  <c r="I264" i="6"/>
  <c r="G180" i="2"/>
  <c r="H180" i="2" s="1"/>
  <c r="D181" i="2" s="1"/>
  <c r="I180" i="2" l="1"/>
  <c r="I265" i="6"/>
  <c r="D266" i="6"/>
  <c r="H266" i="6" s="1"/>
  <c r="E181" i="2"/>
  <c r="G181" i="2" s="1"/>
  <c r="H181" i="2" s="1"/>
  <c r="F181" i="2"/>
  <c r="H210" i="4"/>
  <c r="I210" i="4" s="1"/>
  <c r="D267" i="6" l="1"/>
  <c r="H267" i="6" s="1"/>
  <c r="I266" i="6"/>
  <c r="I181" i="2"/>
  <c r="D182" i="2"/>
  <c r="D211" i="4"/>
  <c r="I267" i="6" l="1"/>
  <c r="D268" i="6"/>
  <c r="H268" i="6" s="1"/>
  <c r="E182" i="2"/>
  <c r="F182" i="2"/>
  <c r="H211" i="4"/>
  <c r="D269" i="6" l="1"/>
  <c r="H269" i="6" s="1"/>
  <c r="I268" i="6"/>
  <c r="G182" i="2"/>
  <c r="H182" i="2" s="1"/>
  <c r="D212" i="4"/>
  <c r="I211" i="4"/>
  <c r="I269" i="6" l="1"/>
  <c r="D270" i="6"/>
  <c r="H270" i="6" s="1"/>
  <c r="I182" i="2"/>
  <c r="D183" i="2"/>
  <c r="D271" i="6" l="1"/>
  <c r="H271" i="6" s="1"/>
  <c r="I270" i="6"/>
  <c r="E183" i="2"/>
  <c r="F183" i="2"/>
  <c r="H212" i="4"/>
  <c r="D272" i="6" l="1"/>
  <c r="H272" i="6" s="1"/>
  <c r="I271" i="6"/>
  <c r="G183" i="2"/>
  <c r="H183" i="2" s="1"/>
  <c r="I212" i="4"/>
  <c r="D213" i="4"/>
  <c r="D273" i="6" l="1"/>
  <c r="H273" i="6" s="1"/>
  <c r="I272" i="6"/>
  <c r="D184" i="2"/>
  <c r="I183" i="2"/>
  <c r="I273" i="6" l="1"/>
  <c r="D274" i="6"/>
  <c r="H274" i="6" s="1"/>
  <c r="E184" i="2"/>
  <c r="F184" i="2"/>
  <c r="H213" i="4"/>
  <c r="I213" i="4" s="1"/>
  <c r="I274" i="6" l="1"/>
  <c r="D275" i="6"/>
  <c r="H275" i="6" s="1"/>
  <c r="G184" i="2"/>
  <c r="H184" i="2" s="1"/>
  <c r="D214" i="4"/>
  <c r="H214" i="4" s="1"/>
  <c r="D276" i="6" l="1"/>
  <c r="H276" i="6" s="1"/>
  <c r="I275" i="6"/>
  <c r="D185" i="2"/>
  <c r="I184" i="2"/>
  <c r="D215" i="4"/>
  <c r="I214" i="4"/>
  <c r="I276" i="6" l="1"/>
  <c r="D277" i="6"/>
  <c r="H277" i="6" s="1"/>
  <c r="E185" i="2"/>
  <c r="F185" i="2"/>
  <c r="H215" i="4"/>
  <c r="I277" i="6" l="1"/>
  <c r="D278" i="6"/>
  <c r="H278" i="6" s="1"/>
  <c r="G185" i="2"/>
  <c r="H185" i="2" s="1"/>
  <c r="D216" i="4"/>
  <c r="I215" i="4"/>
  <c r="D279" i="6" l="1"/>
  <c r="H279" i="6" s="1"/>
  <c r="I278" i="6"/>
  <c r="D186" i="2"/>
  <c r="I185" i="2"/>
  <c r="I279" i="6" l="1"/>
  <c r="D280" i="6"/>
  <c r="H280" i="6" s="1"/>
  <c r="E186" i="2"/>
  <c r="G186" i="2" s="1"/>
  <c r="H186" i="2" s="1"/>
  <c r="F186" i="2"/>
  <c r="H216" i="4"/>
  <c r="D281" i="6" l="1"/>
  <c r="H281" i="6" s="1"/>
  <c r="I280" i="6"/>
  <c r="D187" i="2"/>
  <c r="I186" i="2"/>
  <c r="D217" i="4"/>
  <c r="I216" i="4"/>
  <c r="D282" i="6" l="1"/>
  <c r="H282" i="6" s="1"/>
  <c r="I281" i="6"/>
  <c r="E187" i="2"/>
  <c r="F187" i="2"/>
  <c r="D283" i="6" l="1"/>
  <c r="H283" i="6" s="1"/>
  <c r="I282" i="6"/>
  <c r="G187" i="2"/>
  <c r="H187" i="2" s="1"/>
  <c r="I187" i="2" s="1"/>
  <c r="H217" i="4"/>
  <c r="D218" i="4" s="1"/>
  <c r="D284" i="6" l="1"/>
  <c r="H284" i="6" s="1"/>
  <c r="I283" i="6"/>
  <c r="D188" i="2"/>
  <c r="E188" i="2"/>
  <c r="F188" i="2"/>
  <c r="I217" i="4"/>
  <c r="D285" i="6" l="1"/>
  <c r="H285" i="6" s="1"/>
  <c r="I284" i="6"/>
  <c r="G188" i="2"/>
  <c r="H188" i="2" s="1"/>
  <c r="H218" i="4"/>
  <c r="D219" i="4" s="1"/>
  <c r="D286" i="6" l="1"/>
  <c r="H286" i="6" s="1"/>
  <c r="I285" i="6"/>
  <c r="I188" i="2"/>
  <c r="D189" i="2"/>
  <c r="I218" i="4"/>
  <c r="H219" i="4"/>
  <c r="D287" i="6" l="1"/>
  <c r="H287" i="6" s="1"/>
  <c r="I286" i="6"/>
  <c r="E189" i="2"/>
  <c r="F189" i="2"/>
  <c r="D220" i="4"/>
  <c r="I219" i="4"/>
  <c r="D288" i="6" l="1"/>
  <c r="H288" i="6" s="1"/>
  <c r="I287" i="6"/>
  <c r="G189" i="2"/>
  <c r="H189" i="2" s="1"/>
  <c r="D190" i="2" s="1"/>
  <c r="H220" i="4"/>
  <c r="I189" i="2" l="1"/>
  <c r="D289" i="6"/>
  <c r="H289" i="6" s="1"/>
  <c r="I288" i="6"/>
  <c r="E190" i="2"/>
  <c r="F190" i="2"/>
  <c r="D221" i="4"/>
  <c r="I220" i="4"/>
  <c r="I289" i="6" l="1"/>
  <c r="D290" i="6"/>
  <c r="H290" i="6" s="1"/>
  <c r="G190" i="2"/>
  <c r="H190" i="2" s="1"/>
  <c r="D291" i="6" l="1"/>
  <c r="H291" i="6" s="1"/>
  <c r="I290" i="6"/>
  <c r="D191" i="2"/>
  <c r="I190" i="2"/>
  <c r="H221" i="4"/>
  <c r="D292" i="6" l="1"/>
  <c r="H292" i="6" s="1"/>
  <c r="I291" i="6"/>
  <c r="E191" i="2"/>
  <c r="F191" i="2"/>
  <c r="D222" i="4"/>
  <c r="I221" i="4"/>
  <c r="D293" i="6" l="1"/>
  <c r="H293" i="6" s="1"/>
  <c r="I292" i="6"/>
  <c r="G191" i="2"/>
  <c r="H191" i="2" s="1"/>
  <c r="H222" i="4"/>
  <c r="I293" i="6" l="1"/>
  <c r="D294" i="6"/>
  <c r="H294" i="6" s="1"/>
  <c r="I191" i="2"/>
  <c r="D192" i="2"/>
  <c r="I222" i="4"/>
  <c r="D223" i="4"/>
  <c r="D295" i="6" l="1"/>
  <c r="H295" i="6" s="1"/>
  <c r="I294" i="6"/>
  <c r="E192" i="2"/>
  <c r="G192" i="2" s="1"/>
  <c r="H192" i="2" s="1"/>
  <c r="F192" i="2"/>
  <c r="H223" i="4"/>
  <c r="I295" i="6" l="1"/>
  <c r="D296" i="6"/>
  <c r="H296" i="6" s="1"/>
  <c r="D193" i="2"/>
  <c r="I192" i="2"/>
  <c r="I223" i="4"/>
  <c r="D224" i="4"/>
  <c r="I296" i="6" l="1"/>
  <c r="D297" i="6"/>
  <c r="H297" i="6" s="1"/>
  <c r="E193" i="2"/>
  <c r="F193" i="2"/>
  <c r="I297" i="6" l="1"/>
  <c r="D298" i="6"/>
  <c r="H298" i="6" s="1"/>
  <c r="G193" i="2"/>
  <c r="H193" i="2" s="1"/>
  <c r="I298" i="6" l="1"/>
  <c r="D299" i="6"/>
  <c r="H299" i="6" s="1"/>
  <c r="D194" i="2"/>
  <c r="I193" i="2"/>
  <c r="H224" i="4"/>
  <c r="I299" i="6" l="1"/>
  <c r="D300" i="6"/>
  <c r="H300" i="6" s="1"/>
  <c r="E194" i="2"/>
  <c r="F194" i="2"/>
  <c r="I224" i="4"/>
  <c r="D225" i="4"/>
  <c r="D301" i="6" l="1"/>
  <c r="H301" i="6" s="1"/>
  <c r="I300" i="6"/>
  <c r="G194" i="2"/>
  <c r="H194" i="2" s="1"/>
  <c r="I194" i="2" s="1"/>
  <c r="D302" i="6" l="1"/>
  <c r="H302" i="6" s="1"/>
  <c r="I301" i="6"/>
  <c r="D195" i="2"/>
  <c r="F195" i="2" s="1"/>
  <c r="I302" i="6" l="1"/>
  <c r="D303" i="6"/>
  <c r="H303" i="6" s="1"/>
  <c r="E195" i="2"/>
  <c r="G195" i="2" s="1"/>
  <c r="H195" i="2" s="1"/>
  <c r="H225" i="4"/>
  <c r="D304" i="6" l="1"/>
  <c r="H304" i="6" s="1"/>
  <c r="I303" i="6"/>
  <c r="D196" i="2"/>
  <c r="I195" i="2"/>
  <c r="I225" i="4"/>
  <c r="D226" i="4"/>
  <c r="I304" i="6" l="1"/>
  <c r="D305" i="6"/>
  <c r="H305" i="6" s="1"/>
  <c r="E196" i="2"/>
  <c r="F196" i="2"/>
  <c r="D306" i="6" l="1"/>
  <c r="H306" i="6" s="1"/>
  <c r="I305" i="6"/>
  <c r="G196" i="2"/>
  <c r="H196" i="2" s="1"/>
  <c r="D307" i="6" l="1"/>
  <c r="H307" i="6" s="1"/>
  <c r="I306" i="6"/>
  <c r="D197" i="2"/>
  <c r="I196" i="2"/>
  <c r="H226" i="4"/>
  <c r="D308" i="6" l="1"/>
  <c r="H308" i="6" s="1"/>
  <c r="I307" i="6"/>
  <c r="E197" i="2"/>
  <c r="G197" i="2" s="1"/>
  <c r="H197" i="2" s="1"/>
  <c r="F197" i="2"/>
  <c r="D227" i="4"/>
  <c r="I226" i="4"/>
  <c r="D309" i="6" l="1"/>
  <c r="H309" i="6" s="1"/>
  <c r="I308" i="6"/>
  <c r="D198" i="2"/>
  <c r="I197" i="2"/>
  <c r="D310" i="6" l="1"/>
  <c r="H310" i="6" s="1"/>
  <c r="I309" i="6"/>
  <c r="E198" i="2"/>
  <c r="G198" i="2" s="1"/>
  <c r="H198" i="2" s="1"/>
  <c r="F198" i="2"/>
  <c r="I310" i="6" l="1"/>
  <c r="D311" i="6"/>
  <c r="H311" i="6" s="1"/>
  <c r="I198" i="2"/>
  <c r="D199" i="2"/>
  <c r="H227" i="4"/>
  <c r="D312" i="6" l="1"/>
  <c r="H312" i="6" s="1"/>
  <c r="I311" i="6"/>
  <c r="E199" i="2"/>
  <c r="F199" i="2"/>
  <c r="I227" i="4"/>
  <c r="D228" i="4"/>
  <c r="D313" i="6" l="1"/>
  <c r="H313" i="6" s="1"/>
  <c r="I312" i="6"/>
  <c r="G199" i="2"/>
  <c r="H199" i="2" s="1"/>
  <c r="I199" i="2" s="1"/>
  <c r="I313" i="6" l="1"/>
  <c r="D314" i="6"/>
  <c r="H314" i="6" s="1"/>
  <c r="D200" i="2"/>
  <c r="F200" i="2" s="1"/>
  <c r="H228" i="4"/>
  <c r="I314" i="6" l="1"/>
  <c r="D315" i="6"/>
  <c r="H315" i="6" s="1"/>
  <c r="E200" i="2"/>
  <c r="G200" i="2" s="1"/>
  <c r="H200" i="2" s="1"/>
  <c r="I200" i="2" s="1"/>
  <c r="D229" i="4"/>
  <c r="I228" i="4"/>
  <c r="I315" i="6" l="1"/>
  <c r="D316" i="6"/>
  <c r="H316" i="6" s="1"/>
  <c r="D201" i="2"/>
  <c r="F201" i="2" s="1"/>
  <c r="H229" i="4"/>
  <c r="I316" i="6" l="1"/>
  <c r="D317" i="6"/>
  <c r="H317" i="6" s="1"/>
  <c r="E201" i="2"/>
  <c r="G201" i="2" s="1"/>
  <c r="H201" i="2" s="1"/>
  <c r="D202" i="2" s="1"/>
  <c r="D230" i="4"/>
  <c r="I229" i="4"/>
  <c r="D318" i="6" l="1"/>
  <c r="H318" i="6" s="1"/>
  <c r="I317" i="6"/>
  <c r="I201" i="2"/>
  <c r="E202" i="2"/>
  <c r="F202" i="2"/>
  <c r="D319" i="6" l="1"/>
  <c r="H319" i="6" s="1"/>
  <c r="I318" i="6"/>
  <c r="G202" i="2"/>
  <c r="H202" i="2" s="1"/>
  <c r="D203" i="2" s="1"/>
  <c r="H230" i="4"/>
  <c r="I230" i="4" s="1"/>
  <c r="I319" i="6" l="1"/>
  <c r="D320" i="6"/>
  <c r="H320" i="6" s="1"/>
  <c r="I202" i="2"/>
  <c r="E203" i="2"/>
  <c r="F203" i="2"/>
  <c r="D231" i="4"/>
  <c r="I320" i="6" l="1"/>
  <c r="D321" i="6"/>
  <c r="H321" i="6" s="1"/>
  <c r="G203" i="2"/>
  <c r="H203" i="2" s="1"/>
  <c r="I203" i="2" s="1"/>
  <c r="H231" i="4"/>
  <c r="D232" i="4" s="1"/>
  <c r="D322" i="6" l="1"/>
  <c r="H322" i="6" s="1"/>
  <c r="I321" i="6"/>
  <c r="D204" i="2"/>
  <c r="F204" i="2" s="1"/>
  <c r="I231" i="4"/>
  <c r="H232" i="4"/>
  <c r="D323" i="6" l="1"/>
  <c r="H323" i="6" s="1"/>
  <c r="I322" i="6"/>
  <c r="E204" i="2"/>
  <c r="G204" i="2" s="1"/>
  <c r="H204" i="2" s="1"/>
  <c r="I204" i="2" s="1"/>
  <c r="I232" i="4"/>
  <c r="D233" i="4"/>
  <c r="D324" i="6" l="1"/>
  <c r="H324" i="6" s="1"/>
  <c r="I323" i="6"/>
  <c r="D205" i="2"/>
  <c r="E205" i="2" s="1"/>
  <c r="H233" i="4"/>
  <c r="I324" i="6" l="1"/>
  <c r="D325" i="6"/>
  <c r="H325" i="6" s="1"/>
  <c r="F205" i="2"/>
  <c r="G205" i="2"/>
  <c r="H205" i="2" s="1"/>
  <c r="D206" i="2" s="1"/>
  <c r="D234" i="4"/>
  <c r="I233" i="4"/>
  <c r="I325" i="6" l="1"/>
  <c r="D326" i="6"/>
  <c r="H326" i="6" s="1"/>
  <c r="I205" i="2"/>
  <c r="E206" i="2"/>
  <c r="F206" i="2"/>
  <c r="H234" i="4"/>
  <c r="I326" i="6" l="1"/>
  <c r="D327" i="6"/>
  <c r="H327" i="6" s="1"/>
  <c r="G206" i="2"/>
  <c r="H206" i="2" s="1"/>
  <c r="I206" i="2" s="1"/>
  <c r="I234" i="4"/>
  <c r="D235" i="4"/>
  <c r="I327" i="6" l="1"/>
  <c r="D328" i="6"/>
  <c r="H328" i="6" s="1"/>
  <c r="D207" i="2"/>
  <c r="E207" i="2" s="1"/>
  <c r="H235" i="4"/>
  <c r="D329" i="6" l="1"/>
  <c r="H329" i="6" s="1"/>
  <c r="I328" i="6"/>
  <c r="F207" i="2"/>
  <c r="G207" i="2" s="1"/>
  <c r="H207" i="2" s="1"/>
  <c r="I235" i="4"/>
  <c r="D236" i="4"/>
  <c r="D330" i="6" l="1"/>
  <c r="H330" i="6" s="1"/>
  <c r="I329" i="6"/>
  <c r="D208" i="2"/>
  <c r="E208" i="2" s="1"/>
  <c r="I207" i="2"/>
  <c r="H236" i="4"/>
  <c r="I330" i="6" l="1"/>
  <c r="D331" i="6"/>
  <c r="H331" i="6" s="1"/>
  <c r="F208" i="2"/>
  <c r="G208" i="2" s="1"/>
  <c r="H208" i="2" s="1"/>
  <c r="I236" i="4"/>
  <c r="D237" i="4"/>
  <c r="D332" i="6" l="1"/>
  <c r="H332" i="6" s="1"/>
  <c r="I331" i="6"/>
  <c r="D209" i="2"/>
  <c r="I208" i="2"/>
  <c r="H237" i="4"/>
  <c r="D333" i="6" l="1"/>
  <c r="H333" i="6" s="1"/>
  <c r="I332" i="6"/>
  <c r="E209" i="2"/>
  <c r="F209" i="2"/>
  <c r="D238" i="4"/>
  <c r="I237" i="4"/>
  <c r="I333" i="6" l="1"/>
  <c r="D334" i="6"/>
  <c r="H334" i="6" s="1"/>
  <c r="G209" i="2"/>
  <c r="H209" i="2" s="1"/>
  <c r="H238" i="4"/>
  <c r="I334" i="6" l="1"/>
  <c r="D335" i="6"/>
  <c r="H335" i="6" s="1"/>
  <c r="D210" i="2"/>
  <c r="I209" i="2"/>
  <c r="I238" i="4"/>
  <c r="D239" i="4"/>
  <c r="I335" i="6" l="1"/>
  <c r="D336" i="6"/>
  <c r="H336" i="6" s="1"/>
  <c r="E210" i="2"/>
  <c r="F210" i="2"/>
  <c r="H239" i="4"/>
  <c r="D337" i="6" l="1"/>
  <c r="H337" i="6" s="1"/>
  <c r="I336" i="6"/>
  <c r="G210" i="2"/>
  <c r="H210" i="2" s="1"/>
  <c r="I210" i="2" s="1"/>
  <c r="I239" i="4"/>
  <c r="D240" i="4"/>
  <c r="I337" i="6" l="1"/>
  <c r="D338" i="6"/>
  <c r="H338" i="6" s="1"/>
  <c r="D211" i="2"/>
  <c r="E211" i="2" s="1"/>
  <c r="H240" i="4"/>
  <c r="I338" i="6" l="1"/>
  <c r="D339" i="6"/>
  <c r="H339" i="6" s="1"/>
  <c r="F211" i="2"/>
  <c r="G211" i="2" s="1"/>
  <c r="H211" i="2" s="1"/>
  <c r="D241" i="4"/>
  <c r="I240" i="4"/>
  <c r="I339" i="6" l="1"/>
  <c r="D340" i="6"/>
  <c r="H340" i="6" s="1"/>
  <c r="I211" i="2"/>
  <c r="D212" i="2"/>
  <c r="H241" i="4"/>
  <c r="I340" i="6" l="1"/>
  <c r="D341" i="6"/>
  <c r="H341" i="6" s="1"/>
  <c r="E212" i="2"/>
  <c r="F212" i="2"/>
  <c r="D242" i="4"/>
  <c r="I241" i="4"/>
  <c r="I341" i="6" l="1"/>
  <c r="D342" i="6"/>
  <c r="H342" i="6" s="1"/>
  <c r="G212" i="2"/>
  <c r="H212" i="2" s="1"/>
  <c r="I212" i="2" s="1"/>
  <c r="D343" i="6" l="1"/>
  <c r="H343" i="6" s="1"/>
  <c r="I342" i="6"/>
  <c r="D213" i="2"/>
  <c r="F213" i="2" s="1"/>
  <c r="H242" i="4"/>
  <c r="I343" i="6" l="1"/>
  <c r="D344" i="6"/>
  <c r="H344" i="6" s="1"/>
  <c r="E213" i="2"/>
  <c r="G213" i="2" s="1"/>
  <c r="H213" i="2" s="1"/>
  <c r="D243" i="4"/>
  <c r="I242" i="4"/>
  <c r="I344" i="6" l="1"/>
  <c r="D345" i="6"/>
  <c r="H345" i="6" s="1"/>
  <c r="D214" i="2"/>
  <c r="I213" i="2"/>
  <c r="H243" i="4"/>
  <c r="I345" i="6" l="1"/>
  <c r="D346" i="6"/>
  <c r="H346" i="6" s="1"/>
  <c r="E214" i="2"/>
  <c r="F214" i="2"/>
  <c r="D244" i="4"/>
  <c r="I243" i="4"/>
  <c r="D347" i="6" l="1"/>
  <c r="H347" i="6" s="1"/>
  <c r="I346" i="6"/>
  <c r="G214" i="2"/>
  <c r="H214" i="2" s="1"/>
  <c r="H244" i="4"/>
  <c r="D348" i="6" l="1"/>
  <c r="H348" i="6" s="1"/>
  <c r="I347" i="6"/>
  <c r="I214" i="2"/>
  <c r="D215" i="2"/>
  <c r="I244" i="4"/>
  <c r="D245" i="4"/>
  <c r="I348" i="6" l="1"/>
  <c r="D349" i="6"/>
  <c r="H349" i="6" s="1"/>
  <c r="E215" i="2"/>
  <c r="F215" i="2"/>
  <c r="H245" i="4"/>
  <c r="I349" i="6" l="1"/>
  <c r="D350" i="6"/>
  <c r="H350" i="6" s="1"/>
  <c r="G215" i="2"/>
  <c r="H215" i="2" s="1"/>
  <c r="I215" i="2" s="1"/>
  <c r="I245" i="4"/>
  <c r="D246" i="4"/>
  <c r="I350" i="6" l="1"/>
  <c r="D351" i="6"/>
  <c r="H351" i="6" s="1"/>
  <c r="D216" i="2"/>
  <c r="F216" i="2" s="1"/>
  <c r="I351" i="6" l="1"/>
  <c r="D352" i="6"/>
  <c r="H352" i="6" s="1"/>
  <c r="E216" i="2"/>
  <c r="G216" i="2" s="1"/>
  <c r="H216" i="2" s="1"/>
  <c r="D217" i="2" s="1"/>
  <c r="H246" i="4"/>
  <c r="I352" i="6" l="1"/>
  <c r="D353" i="6"/>
  <c r="H353" i="6" s="1"/>
  <c r="I216" i="2"/>
  <c r="E217" i="2"/>
  <c r="F217" i="2"/>
  <c r="I246" i="4"/>
  <c r="D247" i="4"/>
  <c r="D354" i="6" l="1"/>
  <c r="H354" i="6" s="1"/>
  <c r="I353" i="6"/>
  <c r="G217" i="2"/>
  <c r="H217" i="2" s="1"/>
  <c r="D218" i="2" s="1"/>
  <c r="H247" i="4"/>
  <c r="I354" i="6" l="1"/>
  <c r="D355" i="6"/>
  <c r="H355" i="6" s="1"/>
  <c r="I217" i="2"/>
  <c r="E218" i="2"/>
  <c r="F218" i="2"/>
  <c r="D248" i="4"/>
  <c r="I247" i="4"/>
  <c r="I355" i="6" l="1"/>
  <c r="D356" i="6"/>
  <c r="H356" i="6" s="1"/>
  <c r="G218" i="2"/>
  <c r="H218" i="2" s="1"/>
  <c r="H248" i="4"/>
  <c r="I356" i="6" l="1"/>
  <c r="D357" i="6"/>
  <c r="H357" i="6" s="1"/>
  <c r="D219" i="2"/>
  <c r="I218" i="2"/>
  <c r="I248" i="4"/>
  <c r="D249" i="4"/>
  <c r="D358" i="6" l="1"/>
  <c r="H358" i="6" s="1"/>
  <c r="I357" i="6"/>
  <c r="E219" i="2"/>
  <c r="F219" i="2"/>
  <c r="H249" i="4"/>
  <c r="G219" i="2" l="1"/>
  <c r="H219" i="2" s="1"/>
  <c r="I219" i="2" s="1"/>
  <c r="I358" i="6"/>
  <c r="D359" i="6"/>
  <c r="H359" i="6" s="1"/>
  <c r="D220" i="2"/>
  <c r="I249" i="4"/>
  <c r="D250" i="4"/>
  <c r="I359" i="6" l="1"/>
  <c r="D360" i="6"/>
  <c r="H360" i="6" s="1"/>
  <c r="E220" i="2"/>
  <c r="G220" i="2" s="1"/>
  <c r="H220" i="2" s="1"/>
  <c r="F220" i="2"/>
  <c r="H250" i="4"/>
  <c r="I360" i="6" l="1"/>
  <c r="D361" i="6"/>
  <c r="H361" i="6" s="1"/>
  <c r="I220" i="2"/>
  <c r="D221" i="2"/>
  <c r="D251" i="4"/>
  <c r="I250" i="4"/>
  <c r="D362" i="6" l="1"/>
  <c r="H362" i="6" s="1"/>
  <c r="I361" i="6"/>
  <c r="E221" i="2"/>
  <c r="G221" i="2" s="1"/>
  <c r="H221" i="2" s="1"/>
  <c r="F221" i="2"/>
  <c r="H251" i="4"/>
  <c r="D363" i="6" l="1"/>
  <c r="H363" i="6" s="1"/>
  <c r="I362" i="6"/>
  <c r="I221" i="2"/>
  <c r="D222" i="2"/>
  <c r="D252" i="4"/>
  <c r="I251" i="4"/>
  <c r="I363" i="6" l="1"/>
  <c r="D364" i="6"/>
  <c r="H364" i="6" s="1"/>
  <c r="E222" i="2"/>
  <c r="F222" i="2"/>
  <c r="F373" i="4"/>
  <c r="C29" i="1" a="1"/>
  <c r="C29" i="1" l="1"/>
  <c r="D365" i="6"/>
  <c r="H365" i="6" s="1"/>
  <c r="I364" i="6"/>
  <c r="G222" i="2"/>
  <c r="H222" i="2" s="1"/>
  <c r="I222" i="2" s="1"/>
  <c r="E373" i="4"/>
  <c r="C28" i="1" a="1"/>
  <c r="C28" i="1" l="1"/>
  <c r="I365" i="6"/>
  <c r="D366" i="6"/>
  <c r="H366" i="6" s="1"/>
  <c r="D223" i="2"/>
  <c r="E223" i="2" s="1"/>
  <c r="G373" i="4"/>
  <c r="H252" i="4"/>
  <c r="C30" i="1" a="1"/>
  <c r="C30" i="1" l="1"/>
  <c r="I366" i="6"/>
  <c r="D367" i="6"/>
  <c r="H367" i="6" s="1"/>
  <c r="F223" i="2"/>
  <c r="G223" i="2" s="1"/>
  <c r="H223" i="2" s="1"/>
  <c r="I252" i="4"/>
  <c r="D253" i="4"/>
  <c r="H253" i="4" s="1"/>
  <c r="D368" i="6" l="1"/>
  <c r="H368" i="6" s="1"/>
  <c r="I367" i="6"/>
  <c r="I223" i="2"/>
  <c r="D224" i="2"/>
  <c r="I253" i="4"/>
  <c r="D254" i="4"/>
  <c r="H254" i="4" s="1"/>
  <c r="I368" i="6" l="1"/>
  <c r="D369" i="6"/>
  <c r="H369" i="6" s="1"/>
  <c r="E224" i="2"/>
  <c r="F224" i="2"/>
  <c r="D255" i="4"/>
  <c r="H255" i="4" s="1"/>
  <c r="I254" i="4"/>
  <c r="I369" i="6" l="1"/>
  <c r="D370" i="6"/>
  <c r="H370" i="6" s="1"/>
  <c r="G224" i="2"/>
  <c r="H224" i="2" s="1"/>
  <c r="D225" i="2" s="1"/>
  <c r="I255" i="4"/>
  <c r="D256" i="4"/>
  <c r="H256" i="4" s="1"/>
  <c r="I370" i="6" l="1"/>
  <c r="D371" i="6"/>
  <c r="H371" i="6" s="1"/>
  <c r="I224" i="2"/>
  <c r="E225" i="2"/>
  <c r="F225" i="2"/>
  <c r="D257" i="4"/>
  <c r="H257" i="4" s="1"/>
  <c r="I256" i="4"/>
  <c r="I371" i="6" l="1"/>
  <c r="D372" i="6"/>
  <c r="H372" i="6" s="1"/>
  <c r="I372" i="6" s="1"/>
  <c r="G225" i="2"/>
  <c r="H225" i="2" s="1"/>
  <c r="I225" i="2" s="1"/>
  <c r="D258" i="4"/>
  <c r="H258" i="4" s="1"/>
  <c r="I257" i="4"/>
  <c r="D226" i="2" l="1"/>
  <c r="F226" i="2" s="1"/>
  <c r="D259" i="4"/>
  <c r="H259" i="4" s="1"/>
  <c r="I258" i="4"/>
  <c r="E226" i="2" l="1"/>
  <c r="G226" i="2" s="1"/>
  <c r="H226" i="2" s="1"/>
  <c r="D227" i="2" s="1"/>
  <c r="I259" i="4"/>
  <c r="D260" i="4"/>
  <c r="H260" i="4" s="1"/>
  <c r="I226" i="2" l="1"/>
  <c r="E227" i="2"/>
  <c r="G227" i="2" s="1"/>
  <c r="H227" i="2" s="1"/>
  <c r="F227" i="2"/>
  <c r="I260" i="4"/>
  <c r="D261" i="4"/>
  <c r="H261" i="4" s="1"/>
  <c r="I227" i="2" l="1"/>
  <c r="D228" i="2"/>
  <c r="I261" i="4"/>
  <c r="D262" i="4"/>
  <c r="H262" i="4" s="1"/>
  <c r="E228" i="2" l="1"/>
  <c r="F228" i="2"/>
  <c r="I262" i="4"/>
  <c r="D263" i="4"/>
  <c r="H263" i="4" s="1"/>
  <c r="G228" i="2" l="1"/>
  <c r="H228" i="2" s="1"/>
  <c r="D229" i="2" s="1"/>
  <c r="D264" i="4"/>
  <c r="H264" i="4" s="1"/>
  <c r="I263" i="4"/>
  <c r="I228" i="2" l="1"/>
  <c r="E229" i="2"/>
  <c r="F229" i="2"/>
  <c r="I264" i="4"/>
  <c r="D265" i="4"/>
  <c r="H265" i="4" s="1"/>
  <c r="G229" i="2" l="1"/>
  <c r="H229" i="2" s="1"/>
  <c r="I265" i="4"/>
  <c r="D266" i="4"/>
  <c r="H266" i="4" s="1"/>
  <c r="I229" i="2" l="1"/>
  <c r="D230" i="2"/>
  <c r="D267" i="4"/>
  <c r="H267" i="4" s="1"/>
  <c r="I266" i="4"/>
  <c r="E230" i="2" l="1"/>
  <c r="F230" i="2"/>
  <c r="I267" i="4"/>
  <c r="D268" i="4"/>
  <c r="H268" i="4" s="1"/>
  <c r="G230" i="2" l="1"/>
  <c r="H230" i="2" s="1"/>
  <c r="I268" i="4"/>
  <c r="D269" i="4"/>
  <c r="H269" i="4" s="1"/>
  <c r="I230" i="2" l="1"/>
  <c r="D231" i="2"/>
  <c r="I269" i="4"/>
  <c r="D270" i="4"/>
  <c r="H270" i="4" s="1"/>
  <c r="E231" i="2" l="1"/>
  <c r="F231" i="2"/>
  <c r="D271" i="4"/>
  <c r="H271" i="4" s="1"/>
  <c r="I270" i="4"/>
  <c r="G231" i="2" l="1"/>
  <c r="H231" i="2" s="1"/>
  <c r="I271" i="4"/>
  <c r="D272" i="4"/>
  <c r="H272" i="4" s="1"/>
  <c r="I231" i="2" l="1"/>
  <c r="D232" i="2"/>
  <c r="I272" i="4"/>
  <c r="D273" i="4"/>
  <c r="H273" i="4" s="1"/>
  <c r="E232" i="2" l="1"/>
  <c r="F232" i="2"/>
  <c r="I273" i="4"/>
  <c r="D274" i="4"/>
  <c r="H274" i="4" s="1"/>
  <c r="G232" i="2" l="1"/>
  <c r="H232" i="2" s="1"/>
  <c r="D275" i="4"/>
  <c r="H275" i="4" s="1"/>
  <c r="I274" i="4"/>
  <c r="I232" i="2" l="1"/>
  <c r="D233" i="2"/>
  <c r="I275" i="4"/>
  <c r="D276" i="4"/>
  <c r="H276" i="4" s="1"/>
  <c r="E233" i="2" l="1"/>
  <c r="F233" i="2"/>
  <c r="I276" i="4"/>
  <c r="D277" i="4"/>
  <c r="H277" i="4" s="1"/>
  <c r="G233" i="2" l="1"/>
  <c r="H233" i="2" s="1"/>
  <c r="D234" i="2" s="1"/>
  <c r="I277" i="4"/>
  <c r="D278" i="4"/>
  <c r="H278" i="4" s="1"/>
  <c r="I233" i="2" l="1"/>
  <c r="E234" i="2"/>
  <c r="F234" i="2"/>
  <c r="I278" i="4"/>
  <c r="D279" i="4"/>
  <c r="H279" i="4" s="1"/>
  <c r="G234" i="2" l="1"/>
  <c r="H234" i="2" s="1"/>
  <c r="D280" i="4"/>
  <c r="H280" i="4" s="1"/>
  <c r="I279" i="4"/>
  <c r="I234" i="2" l="1"/>
  <c r="D235" i="2"/>
  <c r="I280" i="4"/>
  <c r="D281" i="4"/>
  <c r="H281" i="4" s="1"/>
  <c r="E235" i="2" l="1"/>
  <c r="F235" i="2"/>
  <c r="D282" i="4"/>
  <c r="H282" i="4" s="1"/>
  <c r="I281" i="4"/>
  <c r="G235" i="2" l="1"/>
  <c r="H235" i="2" s="1"/>
  <c r="D283" i="4"/>
  <c r="H283" i="4" s="1"/>
  <c r="I282" i="4"/>
  <c r="D236" i="2" l="1"/>
  <c r="I235" i="2"/>
  <c r="I283" i="4"/>
  <c r="D284" i="4"/>
  <c r="H284" i="4" s="1"/>
  <c r="E236" i="2" l="1"/>
  <c r="G236" i="2" s="1"/>
  <c r="H236" i="2" s="1"/>
  <c r="F236" i="2"/>
  <c r="I284" i="4"/>
  <c r="D285" i="4"/>
  <c r="H285" i="4" s="1"/>
  <c r="I236" i="2" l="1"/>
  <c r="D237" i="2"/>
  <c r="D286" i="4"/>
  <c r="H286" i="4" s="1"/>
  <c r="I285" i="4"/>
  <c r="E237" i="2" l="1"/>
  <c r="F237" i="2"/>
  <c r="D287" i="4"/>
  <c r="H287" i="4" s="1"/>
  <c r="I286" i="4"/>
  <c r="G237" i="2" l="1"/>
  <c r="H237" i="2" s="1"/>
  <c r="D238" i="2" s="1"/>
  <c r="I287" i="4"/>
  <c r="D288" i="4"/>
  <c r="H288" i="4" s="1"/>
  <c r="I237" i="2" l="1"/>
  <c r="E238" i="2"/>
  <c r="F238" i="2"/>
  <c r="I288" i="4"/>
  <c r="D289" i="4"/>
  <c r="H289" i="4" s="1"/>
  <c r="G238" i="2" l="1"/>
  <c r="H238" i="2" s="1"/>
  <c r="I289" i="4"/>
  <c r="D290" i="4"/>
  <c r="H290" i="4" s="1"/>
  <c r="I238" i="2" l="1"/>
  <c r="D239" i="2"/>
  <c r="I290" i="4"/>
  <c r="D291" i="4"/>
  <c r="H291" i="4" s="1"/>
  <c r="E239" i="2" l="1"/>
  <c r="F239" i="2"/>
  <c r="I291" i="4"/>
  <c r="D292" i="4"/>
  <c r="H292" i="4" s="1"/>
  <c r="G239" i="2" l="1"/>
  <c r="H239" i="2" s="1"/>
  <c r="I292" i="4"/>
  <c r="D293" i="4"/>
  <c r="H293" i="4" s="1"/>
  <c r="I239" i="2" l="1"/>
  <c r="D240" i="2"/>
  <c r="D294" i="4"/>
  <c r="H294" i="4" s="1"/>
  <c r="I293" i="4"/>
  <c r="E240" i="2" l="1"/>
  <c r="F240" i="2"/>
  <c r="I294" i="4"/>
  <c r="D295" i="4"/>
  <c r="H295" i="4" s="1"/>
  <c r="G240" i="2" l="1"/>
  <c r="H240" i="2" s="1"/>
  <c r="I295" i="4"/>
  <c r="D296" i="4"/>
  <c r="H296" i="4" s="1"/>
  <c r="D241" i="2" l="1"/>
  <c r="I240" i="2"/>
  <c r="I296" i="4"/>
  <c r="D297" i="4"/>
  <c r="H297" i="4" s="1"/>
  <c r="E241" i="2" l="1"/>
  <c r="F241" i="2"/>
  <c r="D298" i="4"/>
  <c r="H298" i="4" s="1"/>
  <c r="I297" i="4"/>
  <c r="G241" i="2" l="1"/>
  <c r="H241" i="2" s="1"/>
  <c r="D299" i="4"/>
  <c r="H299" i="4" s="1"/>
  <c r="I298" i="4"/>
  <c r="D242" i="2" l="1"/>
  <c r="I241" i="2"/>
  <c r="I299" i="4"/>
  <c r="D300" i="4"/>
  <c r="H300" i="4" s="1"/>
  <c r="E242" i="2" l="1"/>
  <c r="F242" i="2"/>
  <c r="D301" i="4"/>
  <c r="H301" i="4" s="1"/>
  <c r="I300" i="4"/>
  <c r="G242" i="2" l="1"/>
  <c r="H242" i="2" s="1"/>
  <c r="D302" i="4"/>
  <c r="H302" i="4" s="1"/>
  <c r="I301" i="4"/>
  <c r="D243" i="2" l="1"/>
  <c r="I242" i="2"/>
  <c r="D303" i="4"/>
  <c r="H303" i="4" s="1"/>
  <c r="I302" i="4"/>
  <c r="E243" i="2" l="1"/>
  <c r="F243" i="2"/>
  <c r="I303" i="4"/>
  <c r="D304" i="4"/>
  <c r="H304" i="4" s="1"/>
  <c r="G243" i="2" l="1"/>
  <c r="H243" i="2" s="1"/>
  <c r="I304" i="4"/>
  <c r="D305" i="4"/>
  <c r="H305" i="4" s="1"/>
  <c r="D244" i="2" l="1"/>
  <c r="I243" i="2"/>
  <c r="I305" i="4"/>
  <c r="D306" i="4"/>
  <c r="H306" i="4" s="1"/>
  <c r="E244" i="2" l="1"/>
  <c r="F244" i="2"/>
  <c r="D307" i="4"/>
  <c r="H307" i="4" s="1"/>
  <c r="I306" i="4"/>
  <c r="G244" i="2" l="1"/>
  <c r="H244" i="2" s="1"/>
  <c r="D308" i="4"/>
  <c r="H308" i="4" s="1"/>
  <c r="I307" i="4"/>
  <c r="D245" i="2" l="1"/>
  <c r="I244" i="2"/>
  <c r="I308" i="4"/>
  <c r="D309" i="4"/>
  <c r="H309" i="4" s="1"/>
  <c r="E245" i="2" l="1"/>
  <c r="F245" i="2"/>
  <c r="D310" i="4"/>
  <c r="H310" i="4" s="1"/>
  <c r="I309" i="4"/>
  <c r="G245" i="2" l="1"/>
  <c r="H245" i="2" s="1"/>
  <c r="D311" i="4"/>
  <c r="H311" i="4" s="1"/>
  <c r="I310" i="4"/>
  <c r="D246" i="2" l="1"/>
  <c r="I245" i="2"/>
  <c r="I311" i="4"/>
  <c r="D312" i="4"/>
  <c r="H312" i="4" s="1"/>
  <c r="E246" i="2" l="1"/>
  <c r="F246" i="2"/>
  <c r="I312" i="4"/>
  <c r="D313" i="4"/>
  <c r="H313" i="4" s="1"/>
  <c r="G246" i="2" l="1"/>
  <c r="H246" i="2" s="1"/>
  <c r="I313" i="4"/>
  <c r="D314" i="4"/>
  <c r="H314" i="4" s="1"/>
  <c r="D247" i="2" l="1"/>
  <c r="I246" i="2"/>
  <c r="I314" i="4"/>
  <c r="D315" i="4"/>
  <c r="H315" i="4" s="1"/>
  <c r="E247" i="2" l="1"/>
  <c r="F247" i="2"/>
  <c r="D316" i="4"/>
  <c r="H316" i="4" s="1"/>
  <c r="I315" i="4"/>
  <c r="G247" i="2" l="1"/>
  <c r="H247" i="2" s="1"/>
  <c r="I247" i="2" s="1"/>
  <c r="D317" i="4"/>
  <c r="H317" i="4" s="1"/>
  <c r="I316" i="4"/>
  <c r="D248" i="2" l="1"/>
  <c r="E248" i="2" s="1"/>
  <c r="I317" i="4"/>
  <c r="D318" i="4"/>
  <c r="H318" i="4" s="1"/>
  <c r="F248" i="2" l="1"/>
  <c r="G248" i="2" s="1"/>
  <c r="H248" i="2" s="1"/>
  <c r="I318" i="4"/>
  <c r="D319" i="4"/>
  <c r="H319" i="4" s="1"/>
  <c r="I248" i="2" l="1"/>
  <c r="D249" i="2"/>
  <c r="E249" i="2" s="1"/>
  <c r="D320" i="4"/>
  <c r="H320" i="4" s="1"/>
  <c r="I319" i="4"/>
  <c r="F249" i="2" l="1"/>
  <c r="G249" i="2"/>
  <c r="H249" i="2" s="1"/>
  <c r="I320" i="4"/>
  <c r="D321" i="4"/>
  <c r="H321" i="4" s="1"/>
  <c r="I249" i="2" l="1"/>
  <c r="D250" i="2"/>
  <c r="D322" i="4"/>
  <c r="H322" i="4" s="1"/>
  <c r="I321" i="4"/>
  <c r="E250" i="2" l="1"/>
  <c r="F250" i="2"/>
  <c r="D323" i="4"/>
  <c r="H323" i="4" s="1"/>
  <c r="I322" i="4"/>
  <c r="G250" i="2" l="1"/>
  <c r="H250" i="2" s="1"/>
  <c r="I250" i="2" s="1"/>
  <c r="D324" i="4"/>
  <c r="H324" i="4" s="1"/>
  <c r="I323" i="4"/>
  <c r="D251" i="2" l="1"/>
  <c r="E251" i="2" s="1"/>
  <c r="D325" i="4"/>
  <c r="H325" i="4" s="1"/>
  <c r="I324" i="4"/>
  <c r="F251" i="2" l="1"/>
  <c r="G251" i="2"/>
  <c r="H251" i="2" s="1"/>
  <c r="I251" i="2" s="1"/>
  <c r="D326" i="4"/>
  <c r="H326" i="4" s="1"/>
  <c r="I325" i="4"/>
  <c r="D252" i="2" l="1"/>
  <c r="E252" i="2"/>
  <c r="F252" i="2"/>
  <c r="I326" i="4"/>
  <c r="D327" i="4"/>
  <c r="H327" i="4" s="1"/>
  <c r="G252" i="2" l="1"/>
  <c r="H252" i="2" s="1"/>
  <c r="D253" i="2" s="1"/>
  <c r="H253" i="2" s="1"/>
  <c r="D328" i="4"/>
  <c r="H328" i="4" s="1"/>
  <c r="I327" i="4"/>
  <c r="I252" i="2" l="1"/>
  <c r="I253" i="2"/>
  <c r="D254" i="2"/>
  <c r="H254" i="2" s="1"/>
  <c r="D329" i="4"/>
  <c r="H329" i="4" s="1"/>
  <c r="I328" i="4"/>
  <c r="D255" i="2" l="1"/>
  <c r="H255" i="2" s="1"/>
  <c r="I254" i="2"/>
  <c r="I329" i="4"/>
  <c r="D330" i="4"/>
  <c r="H330" i="4" s="1"/>
  <c r="I255" i="2" l="1"/>
  <c r="D256" i="2"/>
  <c r="H256" i="2" s="1"/>
  <c r="D331" i="4"/>
  <c r="H331" i="4" s="1"/>
  <c r="I330" i="4"/>
  <c r="I256" i="2" l="1"/>
  <c r="D257" i="2"/>
  <c r="H257" i="2" s="1"/>
  <c r="D332" i="4"/>
  <c r="H332" i="4" s="1"/>
  <c r="I331" i="4"/>
  <c r="D258" i="2" l="1"/>
  <c r="H258" i="2" s="1"/>
  <c r="I257" i="2"/>
  <c r="D333" i="4"/>
  <c r="H333" i="4" s="1"/>
  <c r="I332" i="4"/>
  <c r="D259" i="2" l="1"/>
  <c r="H259" i="2" s="1"/>
  <c r="I258" i="2"/>
  <c r="D334" i="4"/>
  <c r="H334" i="4" s="1"/>
  <c r="I333" i="4"/>
  <c r="I259" i="2" l="1"/>
  <c r="D260" i="2"/>
  <c r="H260" i="2" s="1"/>
  <c r="D335" i="4"/>
  <c r="H335" i="4" s="1"/>
  <c r="I334" i="4"/>
  <c r="D261" i="2" l="1"/>
  <c r="H261" i="2" s="1"/>
  <c r="I260" i="2"/>
  <c r="D336" i="4"/>
  <c r="H336" i="4" s="1"/>
  <c r="I335" i="4"/>
  <c r="D262" i="2" l="1"/>
  <c r="H262" i="2" s="1"/>
  <c r="I261" i="2"/>
  <c r="D337" i="4"/>
  <c r="H337" i="4" s="1"/>
  <c r="I336" i="4"/>
  <c r="I262" i="2" l="1"/>
  <c r="D263" i="2"/>
  <c r="H263" i="2" s="1"/>
  <c r="D338" i="4"/>
  <c r="H338" i="4" s="1"/>
  <c r="I337" i="4"/>
  <c r="D264" i="2" l="1"/>
  <c r="H264" i="2" s="1"/>
  <c r="I263" i="2"/>
  <c r="D339" i="4"/>
  <c r="H339" i="4" s="1"/>
  <c r="I338" i="4"/>
  <c r="D265" i="2" l="1"/>
  <c r="H265" i="2" s="1"/>
  <c r="I264" i="2"/>
  <c r="D340" i="4"/>
  <c r="H340" i="4" s="1"/>
  <c r="I339" i="4"/>
  <c r="I265" i="2" l="1"/>
  <c r="D266" i="2"/>
  <c r="H266" i="2" s="1"/>
  <c r="D341" i="4"/>
  <c r="H341" i="4" s="1"/>
  <c r="I340" i="4"/>
  <c r="D267" i="2" l="1"/>
  <c r="H267" i="2" s="1"/>
  <c r="I266" i="2"/>
  <c r="D342" i="4"/>
  <c r="H342" i="4" s="1"/>
  <c r="I341" i="4"/>
  <c r="D268" i="2" l="1"/>
  <c r="H268" i="2" s="1"/>
  <c r="I267" i="2"/>
  <c r="D343" i="4"/>
  <c r="H343" i="4" s="1"/>
  <c r="I342" i="4"/>
  <c r="D269" i="2" l="1"/>
  <c r="H269" i="2" s="1"/>
  <c r="I268" i="2"/>
  <c r="D344" i="4"/>
  <c r="H344" i="4" s="1"/>
  <c r="I343" i="4"/>
  <c r="I269" i="2" l="1"/>
  <c r="D270" i="2"/>
  <c r="H270" i="2" s="1"/>
  <c r="D345" i="4"/>
  <c r="H345" i="4" s="1"/>
  <c r="I344" i="4"/>
  <c r="D271" i="2" l="1"/>
  <c r="H271" i="2" s="1"/>
  <c r="I270" i="2"/>
  <c r="D346" i="4"/>
  <c r="H346" i="4" s="1"/>
  <c r="I345" i="4"/>
  <c r="I271" i="2" l="1"/>
  <c r="D272" i="2"/>
  <c r="H272" i="2" s="1"/>
  <c r="D347" i="4"/>
  <c r="H347" i="4" s="1"/>
  <c r="I346" i="4"/>
  <c r="D273" i="2" l="1"/>
  <c r="H273" i="2" s="1"/>
  <c r="I272" i="2"/>
  <c r="D348" i="4"/>
  <c r="H348" i="4" s="1"/>
  <c r="I347" i="4"/>
  <c r="D274" i="2" l="1"/>
  <c r="H274" i="2" s="1"/>
  <c r="I273" i="2"/>
  <c r="I348" i="4"/>
  <c r="D349" i="4"/>
  <c r="H349" i="4" s="1"/>
  <c r="I274" i="2" l="1"/>
  <c r="D275" i="2"/>
  <c r="H275" i="2" s="1"/>
  <c r="I349" i="4"/>
  <c r="D350" i="4"/>
  <c r="H350" i="4" s="1"/>
  <c r="I275" i="2" l="1"/>
  <c r="D276" i="2"/>
  <c r="H276" i="2" s="1"/>
  <c r="I350" i="4"/>
  <c r="D351" i="4"/>
  <c r="H351" i="4" s="1"/>
  <c r="I276" i="2" l="1"/>
  <c r="D277" i="2"/>
  <c r="H277" i="2" s="1"/>
  <c r="I351" i="4"/>
  <c r="D352" i="4"/>
  <c r="H352" i="4" s="1"/>
  <c r="I277" i="2" l="1"/>
  <c r="D278" i="2"/>
  <c r="H278" i="2" s="1"/>
  <c r="D353" i="4"/>
  <c r="H353" i="4" s="1"/>
  <c r="I352" i="4"/>
  <c r="D279" i="2" l="1"/>
  <c r="H279" i="2" s="1"/>
  <c r="I278" i="2"/>
  <c r="D354" i="4"/>
  <c r="H354" i="4" s="1"/>
  <c r="I353" i="4"/>
  <c r="I279" i="2" l="1"/>
  <c r="D280" i="2"/>
  <c r="H280" i="2" s="1"/>
  <c r="I354" i="4"/>
  <c r="D355" i="4"/>
  <c r="H355" i="4" s="1"/>
  <c r="I280" i="2" l="1"/>
  <c r="D281" i="2"/>
  <c r="H281" i="2" s="1"/>
  <c r="D356" i="4"/>
  <c r="H356" i="4" s="1"/>
  <c r="I355" i="4"/>
  <c r="I281" i="2" l="1"/>
  <c r="D282" i="2"/>
  <c r="H282" i="2" s="1"/>
  <c r="D357" i="4"/>
  <c r="H357" i="4" s="1"/>
  <c r="I356" i="4"/>
  <c r="I282" i="2" l="1"/>
  <c r="D283" i="2"/>
  <c r="H283" i="2" s="1"/>
  <c r="I357" i="4"/>
  <c r="D358" i="4"/>
  <c r="H358" i="4" s="1"/>
  <c r="I283" i="2" l="1"/>
  <c r="D284" i="2"/>
  <c r="H284" i="2" s="1"/>
  <c r="I358" i="4"/>
  <c r="D359" i="4"/>
  <c r="H359" i="4" s="1"/>
  <c r="I284" i="2" l="1"/>
  <c r="D285" i="2"/>
  <c r="H285" i="2" s="1"/>
  <c r="D360" i="4"/>
  <c r="H360" i="4" s="1"/>
  <c r="I359" i="4"/>
  <c r="I285" i="2" l="1"/>
  <c r="D286" i="2"/>
  <c r="H286" i="2" s="1"/>
  <c r="D361" i="4"/>
  <c r="H361" i="4" s="1"/>
  <c r="I360" i="4"/>
  <c r="I286" i="2" l="1"/>
  <c r="D287" i="2"/>
  <c r="H287" i="2" s="1"/>
  <c r="D362" i="4"/>
  <c r="H362" i="4" s="1"/>
  <c r="I361" i="4"/>
  <c r="I287" i="2" l="1"/>
  <c r="D288" i="2"/>
  <c r="H288" i="2" s="1"/>
  <c r="I362" i="4"/>
  <c r="D363" i="4"/>
  <c r="H363" i="4" s="1"/>
  <c r="D289" i="2" l="1"/>
  <c r="H289" i="2" s="1"/>
  <c r="I288" i="2"/>
  <c r="I363" i="4"/>
  <c r="D364" i="4"/>
  <c r="H364" i="4" s="1"/>
  <c r="I289" i="2" l="1"/>
  <c r="D290" i="2"/>
  <c r="H290" i="2" s="1"/>
  <c r="I364" i="4"/>
  <c r="D365" i="4"/>
  <c r="H365" i="4" s="1"/>
  <c r="I290" i="2" l="1"/>
  <c r="D291" i="2"/>
  <c r="H291" i="2" s="1"/>
  <c r="I365" i="4"/>
  <c r="D366" i="4"/>
  <c r="H366" i="4" s="1"/>
  <c r="I291" i="2" l="1"/>
  <c r="D292" i="2"/>
  <c r="H292" i="2" s="1"/>
  <c r="I366" i="4"/>
  <c r="D367" i="4"/>
  <c r="H367" i="4" s="1"/>
  <c r="I292" i="2" l="1"/>
  <c r="D293" i="2"/>
  <c r="H293" i="2" s="1"/>
  <c r="D368" i="4"/>
  <c r="H368" i="4" s="1"/>
  <c r="I367" i="4"/>
  <c r="I293" i="2" l="1"/>
  <c r="D294" i="2"/>
  <c r="H294" i="2" s="1"/>
  <c r="I368" i="4"/>
  <c r="D369" i="4"/>
  <c r="H369" i="4" s="1"/>
  <c r="I294" i="2" l="1"/>
  <c r="D295" i="2"/>
  <c r="H295" i="2" s="1"/>
  <c r="D370" i="4"/>
  <c r="H370" i="4" s="1"/>
  <c r="I369" i="4"/>
  <c r="D296" i="2" l="1"/>
  <c r="H296" i="2" s="1"/>
  <c r="I295" i="2"/>
  <c r="D371" i="4"/>
  <c r="H371" i="4" s="1"/>
  <c r="I370" i="4"/>
  <c r="D297" i="2" l="1"/>
  <c r="H297" i="2" s="1"/>
  <c r="I296" i="2"/>
  <c r="D372" i="4"/>
  <c r="H372" i="4" s="1"/>
  <c r="I372" i="4" s="1"/>
  <c r="I371" i="4"/>
  <c r="I297" i="2" l="1"/>
  <c r="D298" i="2"/>
  <c r="H298" i="2" s="1"/>
  <c r="D299" i="2" l="1"/>
  <c r="H299" i="2" s="1"/>
  <c r="I298" i="2"/>
  <c r="D300" i="2" l="1"/>
  <c r="H300" i="2" s="1"/>
  <c r="I299" i="2"/>
  <c r="D301" i="2" l="1"/>
  <c r="H301" i="2" s="1"/>
  <c r="I300" i="2"/>
  <c r="I301" i="2" l="1"/>
  <c r="D302" i="2"/>
  <c r="H302" i="2" s="1"/>
  <c r="D303" i="2" l="1"/>
  <c r="H303" i="2" s="1"/>
  <c r="I302" i="2"/>
  <c r="D304" i="2" l="1"/>
  <c r="H304" i="2" s="1"/>
  <c r="I303" i="2"/>
  <c r="D305" i="2" l="1"/>
  <c r="H305" i="2" s="1"/>
  <c r="I304" i="2"/>
  <c r="D306" i="2" l="1"/>
  <c r="H306" i="2" s="1"/>
  <c r="I305" i="2"/>
  <c r="I306" i="2" l="1"/>
  <c r="D307" i="2"/>
  <c r="H307" i="2" s="1"/>
  <c r="D308" i="2" l="1"/>
  <c r="H308" i="2" s="1"/>
  <c r="I307" i="2"/>
  <c r="D309" i="2" l="1"/>
  <c r="H309" i="2" s="1"/>
  <c r="I308" i="2"/>
  <c r="D310" i="2" l="1"/>
  <c r="H310" i="2" s="1"/>
  <c r="I309" i="2"/>
  <c r="I310" i="2" l="1"/>
  <c r="D311" i="2"/>
  <c r="H311" i="2" s="1"/>
  <c r="I311" i="2" l="1"/>
  <c r="D312" i="2"/>
  <c r="H312" i="2" s="1"/>
  <c r="D313" i="2" l="1"/>
  <c r="H313" i="2" s="1"/>
  <c r="I312" i="2"/>
  <c r="I313" i="2" l="1"/>
  <c r="D314" i="2"/>
  <c r="H314" i="2" s="1"/>
  <c r="I314" i="2" s="1"/>
  <c r="D315" i="2" l="1"/>
  <c r="H315" i="2" s="1"/>
  <c r="D316" i="2" l="1"/>
  <c r="I315" i="2"/>
  <c r="H316" i="2" l="1"/>
  <c r="D317" i="2" s="1"/>
  <c r="I316" i="2" l="1"/>
  <c r="H317" i="2" l="1"/>
  <c r="I317" i="2" l="1"/>
  <c r="D318" i="2"/>
  <c r="H318" i="2" l="1"/>
  <c r="D319" i="2" l="1"/>
  <c r="I318" i="2"/>
  <c r="H319" i="2" l="1"/>
  <c r="D320" i="2" l="1"/>
  <c r="I319" i="2"/>
  <c r="H320" i="2" l="1"/>
  <c r="D321" i="2" l="1"/>
  <c r="I320" i="2"/>
  <c r="H321" i="2" l="1"/>
  <c r="I321" i="2" l="1"/>
  <c r="D322" i="2"/>
  <c r="H322" i="2" l="1"/>
  <c r="I322" i="2" l="1"/>
  <c r="D323" i="2"/>
  <c r="H323" i="2" l="1"/>
  <c r="D324" i="2" l="1"/>
  <c r="I323" i="2"/>
  <c r="H324" i="2" l="1"/>
  <c r="I324" i="2" l="1"/>
  <c r="D325" i="2"/>
  <c r="H325" i="2" l="1"/>
  <c r="I325" i="2" l="1"/>
  <c r="D326" i="2"/>
  <c r="H326" i="2" l="1"/>
  <c r="I326" i="2" s="1"/>
  <c r="D327" i="2" l="1"/>
  <c r="H327" i="2" s="1"/>
  <c r="I327" i="2" l="1"/>
  <c r="D328" i="2"/>
  <c r="H328" i="2" l="1"/>
  <c r="D329" i="2" s="1"/>
  <c r="I328" i="2" l="1"/>
  <c r="H329" i="2"/>
  <c r="I329" i="2" l="1"/>
  <c r="D330" i="2"/>
  <c r="H330" i="2" l="1"/>
  <c r="D331" i="2" l="1"/>
  <c r="I330" i="2"/>
  <c r="H331" i="2" l="1"/>
  <c r="I331" i="2" l="1"/>
  <c r="D332" i="2"/>
  <c r="H332" i="2" l="1"/>
  <c r="I332" i="2" l="1"/>
  <c r="D333" i="2"/>
  <c r="H333" i="2" l="1"/>
  <c r="I333" i="2" s="1"/>
  <c r="D334" i="2" l="1"/>
  <c r="H334" i="2" s="1"/>
  <c r="I334" i="2" l="1"/>
  <c r="D335" i="2"/>
  <c r="H335" i="2" l="1"/>
  <c r="I335" i="2" s="1"/>
  <c r="D336" i="2" l="1"/>
  <c r="H336" i="2" s="1"/>
  <c r="D337" i="2" l="1"/>
  <c r="I336" i="2"/>
  <c r="H337" i="2" l="1"/>
  <c r="I337" i="2" l="1"/>
  <c r="D338" i="2"/>
  <c r="H338" i="2" l="1"/>
  <c r="D339" i="2" l="1"/>
  <c r="I338" i="2"/>
  <c r="H339" i="2" l="1"/>
  <c r="D340" i="2" l="1"/>
  <c r="I339" i="2"/>
  <c r="H340" i="2" l="1"/>
  <c r="D341" i="2" l="1"/>
  <c r="I340" i="2"/>
  <c r="H341" i="2" l="1"/>
  <c r="D342" i="2" s="1"/>
  <c r="I341" i="2" l="1"/>
  <c r="H342" i="2"/>
  <c r="I342" i="2" l="1"/>
  <c r="D343" i="2"/>
  <c r="H343" i="2" l="1"/>
  <c r="I343" i="2" l="1"/>
  <c r="D344" i="2"/>
  <c r="H344" i="2" l="1"/>
  <c r="D345" i="2" l="1"/>
  <c r="I344" i="2"/>
  <c r="H345" i="2" l="1"/>
  <c r="I345" i="2" l="1"/>
  <c r="D346" i="2"/>
  <c r="H346" i="2" l="1"/>
  <c r="I346" i="2" l="1"/>
  <c r="D347" i="2"/>
  <c r="H347" i="2" l="1"/>
  <c r="D348" i="2" l="1"/>
  <c r="I347" i="2"/>
  <c r="H348" i="2" l="1"/>
  <c r="D349" i="2" l="1"/>
  <c r="I348" i="2"/>
  <c r="H349" i="2" l="1"/>
  <c r="I349" i="2" s="1"/>
  <c r="D350" i="2" l="1"/>
  <c r="H350" i="2" l="1"/>
  <c r="I350" i="2" s="1"/>
  <c r="D351" i="2" l="1"/>
  <c r="H351" i="2" l="1"/>
  <c r="D352" i="2" s="1"/>
  <c r="I351" i="2" l="1"/>
  <c r="H352" i="2"/>
  <c r="I352" i="2" l="1"/>
  <c r="D353" i="2"/>
  <c r="H353" i="2" l="1"/>
  <c r="I353" i="2" l="1"/>
  <c r="D354" i="2"/>
  <c r="H354" i="2" l="1"/>
  <c r="I354" i="2" l="1"/>
  <c r="D355" i="2"/>
  <c r="H355" i="2" l="1"/>
  <c r="I355" i="2" l="1"/>
  <c r="D356" i="2"/>
  <c r="H356" i="2" l="1"/>
  <c r="I356" i="2" l="1"/>
  <c r="D357" i="2"/>
  <c r="H357" i="2" l="1"/>
  <c r="D358" i="2" l="1"/>
  <c r="I357" i="2"/>
  <c r="H358" i="2" l="1"/>
  <c r="D359" i="2" l="1"/>
  <c r="I358" i="2"/>
  <c r="H359" i="2" l="1"/>
  <c r="I359" i="2" l="1"/>
  <c r="D360" i="2"/>
  <c r="H360" i="2" l="1"/>
  <c r="D361" i="2" l="1"/>
  <c r="I360" i="2"/>
  <c r="H361" i="2" l="1"/>
  <c r="I361" i="2" l="1"/>
  <c r="D362" i="2"/>
  <c r="H362" i="2" l="1"/>
  <c r="I362" i="2" l="1"/>
  <c r="D363" i="2"/>
  <c r="H363" i="2" l="1"/>
  <c r="I363" i="2" l="1"/>
  <c r="D364" i="2"/>
  <c r="H364" i="2" l="1"/>
  <c r="D365" i="2" l="1"/>
  <c r="I364" i="2"/>
  <c r="H365" i="2" l="1"/>
  <c r="I365" i="2" l="1"/>
  <c r="D366" i="2"/>
  <c r="H366" i="2" l="1"/>
  <c r="D367" i="2" l="1"/>
  <c r="I366" i="2"/>
  <c r="H367" i="2" l="1"/>
  <c r="I367" i="2" l="1"/>
  <c r="D368" i="2"/>
  <c r="H368" i="2" l="1"/>
  <c r="I368" i="2" l="1"/>
  <c r="D369" i="2"/>
  <c r="H369" i="2" l="1"/>
  <c r="D370" i="2" l="1"/>
  <c r="I369" i="2"/>
  <c r="H370" i="2" l="1"/>
  <c r="I370" i="2" l="1"/>
  <c r="D371" i="2"/>
  <c r="H371" i="2" l="1"/>
  <c r="D372" i="2" l="1"/>
  <c r="I371" i="2"/>
  <c r="F373" i="2"/>
  <c r="B29" i="1" a="1"/>
  <c r="B29" i="1" l="1"/>
  <c r="E373" i="2"/>
  <c r="B28" i="1" a="1"/>
  <c r="B28" i="1" l="1"/>
  <c r="G373" i="2"/>
  <c r="H372" i="2"/>
  <c r="I372" i="2" s="1"/>
  <c r="B30" i="1" a="1"/>
  <c r="B3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<sst xmlns="http://schemas.openxmlformats.org/spreadsheetml/2006/main" count="90" uniqueCount="38">
  <si>
    <t>Month</t>
  </si>
  <si>
    <t>Annual Interest Rate</t>
  </si>
  <si>
    <t>Loan Start Date</t>
  </si>
  <si>
    <t>Loan Principle Amount</t>
  </si>
  <si>
    <t>Repayment Number</t>
  </si>
  <si>
    <t>Repayment Type</t>
  </si>
  <si>
    <t>End</t>
  </si>
  <si>
    <t>Review Date</t>
  </si>
  <si>
    <t>Total Loan Repayments</t>
  </si>
  <si>
    <t>Total Interest Paid</t>
  </si>
  <si>
    <t>Outstanding Capital %</t>
  </si>
  <si>
    <t>Next 12 Months</t>
  </si>
  <si>
    <t>Total Capital Repayment</t>
  </si>
  <si>
    <t>Outstanding Capital Balance</t>
  </si>
  <si>
    <t>Loan Period (in months)</t>
  </si>
  <si>
    <t>Original Repayment Amount</t>
  </si>
  <si>
    <t>Residual Value</t>
  </si>
  <si>
    <t>Opening 
Balance</t>
  </si>
  <si>
    <t>Loan 
Repayment</t>
  </si>
  <si>
    <t>Interest 
Charged</t>
  </si>
  <si>
    <t>Capital 
Repaid</t>
  </si>
  <si>
    <t>Closing 
Balance</t>
  </si>
  <si>
    <t>% Capital 
Outstanding</t>
  </si>
  <si>
    <t>Interest 
Rate</t>
  </si>
  <si>
    <t>Cell 
Ref</t>
  </si>
  <si>
    <t>Loan 1</t>
  </si>
  <si>
    <t>Sheet Reference</t>
  </si>
  <si>
    <t>All Periods To Date</t>
  </si>
  <si>
    <t>Overall Loan Period</t>
  </si>
  <si>
    <t>Past 12 Months</t>
  </si>
  <si>
    <t>Loan Amortization Summary</t>
  </si>
  <si>
    <t>Loan 2</t>
  </si>
  <si>
    <t>Loan Amount</t>
  </si>
  <si>
    <t>All Loans</t>
  </si>
  <si>
    <t>Selected Month - Cell Reference</t>
  </si>
  <si>
    <t>Loan Amortization Schedule</t>
  </si>
  <si>
    <t>Loan 3</t>
  </si>
  <si>
    <t>© www.excel-skills.co.uk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</si>
</sst>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mmm\-yyyy"/>
  </numFmts>
  <fonts count="18" x14ac:knownFonts="1">
    <font>
      <sz val="10"/>
      <name val="Arial"/>
      <charset val="1"/>
    </font>
    <font>
      <sz val="10"/>
      <name val="Arial"/>
      <family val="2"/>
    </font>
    <font>
      <u/>
      <sz val="8"/>
      <color indexed="12"/>
      <name val="Arial"/>
      <family val="2"/>
    </font>
    <font>
      <sz val="8"/>
      <name val="Arial"/>
      <family val="2"/>
    </font>
    <font>
      <sz val="10"/>
      <name val="Arial"/>
      <family val="2"/>
    </font>
    <font>
      <sz val="8"/>
      <name val="Arial"/>
      <family val="2"/>
    </font>
    <font>
      <sz val="9.5"/>
      <name val="Arial"/>
      <family val="2"/>
    </font>
    <font>
      <sz val="11"/>
      <name val="Century Gothic"/>
      <family val="2"/>
      <scheme val="minor"/>
    </font>
    <font>
      <b/>
      <sz val="10"/>
      <name val="Century Gothic"/>
      <family val="2"/>
      <scheme val="minor"/>
    </font>
    <font>
      <sz val="10"/>
      <name val="Century Gothic"/>
      <family val="2"/>
      <scheme val="minor"/>
    </font>
    <font>
      <b/>
      <u/>
      <sz val="10"/>
      <color indexed="17"/>
      <name val="Century Gothic"/>
      <family val="2"/>
      <scheme val="minor"/>
    </font>
    <font>
      <u/>
      <sz val="10"/>
      <color indexed="12"/>
      <name val="Century Gothic"/>
      <family val="2"/>
      <scheme val="minor"/>
    </font>
    <font>
      <i/>
      <sz val="10"/>
      <name val="Century Gothic"/>
      <family val="2"/>
      <scheme val="minor"/>
    </font>
    <font>
      <b/>
      <sz val="10"/>
      <color theme="0"/>
      <name val="Century Gothic"/>
      <family val="2"/>
      <scheme val="minor"/>
    </font>
    <font>
      <sz val="10"/>
      <color theme="0"/>
      <name val="Century Gothic"/>
      <family val="2"/>
      <scheme val="minor"/>
    </font>
    <font>
      <i/>
      <sz val="10"/>
      <color indexed="8"/>
      <name val="Century Gothic"/>
      <family val="2"/>
      <scheme val="minor"/>
    </font>
    <font>
      <b/>
      <sz val="10"/>
      <color indexed="12"/>
      <name val="Century Gothic"/>
      <family val="2"/>
      <scheme val="minor"/>
    </font>
    <font>
      <b/>
      <sz val="12"/>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2"/>
      </left>
      <right style="thin">
        <color indexed="22"/>
      </right>
      <top/>
      <bottom style="thin">
        <color indexed="22"/>
      </bottom>
      <diagonal/>
    </border>
  </borders>
  <cellStyleXfs count="5">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alignment wrapText="1"/>
    </xf>
  </cellStyleXfs>
  <cellXfs count="64">
    <xf numFmtId="0" fontId="0" fillId="0" borderId="0" xfId="0">
      <alignment wrapText="1"/>
    </xf>
    <xf numFmtId="0" fontId="6" fillId="0" borderId="0" xfId="0" applyFont="1">
      <alignment wrapText="1"/>
    </xf>
    <xf numFmtId="0" fontId="7" fillId="0" borderId="0" xfId="0" applyFont="1">
      <alignment wrapText="1"/>
    </xf>
    <xf numFmtId="0" fontId="8" fillId="0" borderId="0" xfId="0" applyFont="1" applyAlignment="1" applyProtection="1">
      <protection hidden="1"/>
    </xf>
    <xf numFmtId="164" fontId="9" fillId="0" borderId="0" xfId="1" applyFont="1" applyAlignment="1" applyProtection="1">
      <protection hidden="1"/>
    </xf>
    <xf numFmtId="0" fontId="9" fillId="0" borderId="0" xfId="0" applyFont="1" applyProtection="1">
      <alignment wrapText="1"/>
      <protection hidden="1"/>
    </xf>
    <xf numFmtId="0" fontId="10" fillId="0" borderId="0" xfId="2" applyFont="1" applyAlignment="1" applyProtection="1">
      <alignment horizontal="right"/>
      <protection hidden="1"/>
    </xf>
    <xf numFmtId="0" fontId="9" fillId="0" borderId="0" xfId="0" applyFont="1" applyAlignment="1" applyProtection="1">
      <protection hidden="1"/>
    </xf>
    <xf numFmtId="0" fontId="11" fillId="0" borderId="0" xfId="2" applyFont="1" applyAlignment="1" applyProtection="1">
      <protection hidden="1"/>
    </xf>
    <xf numFmtId="0" fontId="12" fillId="0" borderId="0" xfId="0" applyFont="1" applyAlignment="1" applyProtection="1">
      <protection hidden="1"/>
    </xf>
    <xf numFmtId="0" fontId="11" fillId="0" borderId="0" xfId="2" applyFont="1" applyAlignment="1" applyProtection="1">
      <alignment horizontal="right"/>
      <protection hidden="1"/>
    </xf>
    <xf numFmtId="0" fontId="12" fillId="0" borderId="0" xfId="0" applyFont="1" applyAlignment="1" applyProtection="1">
      <alignment wrapText="1"/>
      <protection hidden="1"/>
    </xf>
    <xf numFmtId="14" fontId="8" fillId="2" borderId="2" xfId="1" applyNumberFormat="1" applyFont="1" applyFill="1" applyBorder="1" applyAlignment="1" applyProtection="1">
      <alignment horizontal="center" vertical="center"/>
      <protection locked="0"/>
    </xf>
    <xf numFmtId="14" fontId="14" fillId="0" borderId="0" xfId="1" applyNumberFormat="1" applyFont="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center"/>
      <protection hidden="1"/>
    </xf>
    <xf numFmtId="164" fontId="12" fillId="0" borderId="0" xfId="1" applyFont="1" applyAlignment="1" applyProtection="1">
      <alignment horizontal="center"/>
      <protection hidden="1"/>
    </xf>
    <xf numFmtId="164" fontId="12" fillId="0" borderId="0" xfId="1" applyFont="1" applyAlignment="1" applyProtection="1">
      <protection hidden="1"/>
    </xf>
    <xf numFmtId="0" fontId="12" fillId="0" borderId="0" xfId="0" applyFont="1" applyProtection="1">
      <alignment wrapText="1"/>
      <protection hidden="1"/>
    </xf>
    <xf numFmtId="14" fontId="15" fillId="0" borderId="0" xfId="1" applyNumberFormat="1" applyFont="1" applyAlignment="1" applyProtection="1">
      <alignment horizontal="center"/>
      <protection hidden="1"/>
    </xf>
    <xf numFmtId="39" fontId="12" fillId="0" borderId="0" xfId="1" applyNumberFormat="1" applyFont="1" applyBorder="1" applyAlignment="1" applyProtection="1">
      <alignment horizontal="center"/>
      <protection hidden="1"/>
    </xf>
    <xf numFmtId="0" fontId="14" fillId="0" borderId="0" xfId="0" applyFont="1" applyAlignment="1" applyProtection="1">
      <protection hidden="1"/>
    </xf>
    <xf numFmtId="164" fontId="9" fillId="0" borderId="2" xfId="1" applyFont="1" applyBorder="1" applyAlignment="1" applyProtection="1">
      <protection hidden="1"/>
    </xf>
    <xf numFmtId="0" fontId="9" fillId="0" borderId="0" xfId="0" applyFont="1" applyFill="1" applyBorder="1" applyAlignment="1" applyProtection="1">
      <protection hidden="1"/>
    </xf>
    <xf numFmtId="165" fontId="9" fillId="0" borderId="0" xfId="4" applyNumberFormat="1" applyFont="1" applyFill="1" applyBorder="1" applyAlignment="1" applyProtection="1">
      <protection hidden="1"/>
    </xf>
    <xf numFmtId="165" fontId="9" fillId="0" borderId="2" xfId="4" applyNumberFormat="1" applyFont="1" applyBorder="1" applyAlignment="1" applyProtection="1">
      <protection hidden="1"/>
    </xf>
    <xf numFmtId="165" fontId="9" fillId="0" borderId="0" xfId="4" applyNumberFormat="1" applyFont="1" applyAlignment="1" applyProtection="1">
      <protection hidden="1"/>
    </xf>
    <xf numFmtId="165" fontId="9" fillId="0" borderId="0" xfId="4" applyNumberFormat="1" applyFont="1" applyProtection="1">
      <alignment wrapText="1"/>
      <protection hidden="1"/>
    </xf>
    <xf numFmtId="0" fontId="16" fillId="0" borderId="0" xfId="0" applyFont="1" applyAlignment="1" applyProtection="1">
      <protection hidden="1"/>
    </xf>
    <xf numFmtId="0" fontId="9" fillId="0" borderId="0" xfId="3" applyFont="1" applyProtection="1">
      <protection hidden="1"/>
    </xf>
    <xf numFmtId="166" fontId="9" fillId="0" borderId="0" xfId="3" applyNumberFormat="1" applyFont="1" applyProtection="1">
      <protection hidden="1"/>
    </xf>
    <xf numFmtId="164" fontId="9" fillId="2" borderId="2" xfId="1" applyFont="1" applyFill="1" applyBorder="1" applyAlignment="1" applyProtection="1">
      <protection locked="0"/>
    </xf>
    <xf numFmtId="10" fontId="9" fillId="2" borderId="2" xfId="1" applyNumberFormat="1" applyFont="1" applyFill="1" applyBorder="1" applyAlignment="1" applyProtection="1">
      <protection locked="0"/>
    </xf>
    <xf numFmtId="164" fontId="9" fillId="0" borderId="0" xfId="1" applyFont="1" applyFill="1" applyBorder="1" applyAlignment="1" applyProtection="1">
      <protection hidden="1"/>
    </xf>
    <xf numFmtId="164" fontId="9" fillId="3" borderId="2" xfId="1" applyFont="1" applyFill="1" applyBorder="1" applyAlignment="1" applyProtection="1">
      <protection hidden="1"/>
    </xf>
    <xf numFmtId="14" fontId="9" fillId="2" borderId="2" xfId="1" applyNumberFormat="1" applyFont="1" applyFill="1" applyBorder="1" applyAlignment="1" applyProtection="1">
      <alignment horizontal="right"/>
      <protection locked="0"/>
    </xf>
    <xf numFmtId="165" fontId="9" fillId="2" borderId="2" xfId="4" applyNumberFormat="1" applyFont="1" applyFill="1" applyBorder="1" applyAlignment="1" applyProtection="1">
      <alignment horizontal="center"/>
      <protection locked="0"/>
    </xf>
    <xf numFmtId="0" fontId="9" fillId="0" borderId="0" xfId="3" applyFont="1" applyFill="1" applyBorder="1" applyAlignment="1" applyProtection="1">
      <alignment horizontal="left"/>
      <protection hidden="1"/>
    </xf>
    <xf numFmtId="166" fontId="8" fillId="3" borderId="2" xfId="3" applyNumberFormat="1" applyFont="1" applyFill="1" applyBorder="1" applyAlignment="1" applyProtection="1">
      <alignment horizontal="center" wrapText="1"/>
      <protection hidden="1"/>
    </xf>
    <xf numFmtId="0" fontId="8" fillId="3" borderId="2" xfId="3" applyFont="1" applyFill="1" applyBorder="1" applyAlignment="1" applyProtection="1">
      <alignment horizontal="center" wrapText="1"/>
      <protection hidden="1"/>
    </xf>
    <xf numFmtId="164" fontId="8" fillId="3" borderId="2" xfId="1" applyFont="1" applyFill="1" applyBorder="1" applyAlignment="1" applyProtection="1">
      <alignment horizontal="center" wrapText="1"/>
      <protection hidden="1"/>
    </xf>
    <xf numFmtId="165" fontId="8" fillId="3" borderId="2" xfId="4" applyNumberFormat="1" applyFont="1" applyFill="1" applyBorder="1" applyAlignment="1" applyProtection="1">
      <alignment horizontal="center" wrapText="1"/>
      <protection hidden="1"/>
    </xf>
    <xf numFmtId="0" fontId="8" fillId="0" borderId="0" xfId="3" applyFont="1" applyAlignment="1" applyProtection="1">
      <alignment horizontal="center" wrapText="1"/>
      <protection hidden="1"/>
    </xf>
    <xf numFmtId="164" fontId="8" fillId="2" borderId="2" xfId="1" applyFont="1" applyFill="1" applyBorder="1" applyAlignment="1" applyProtection="1">
      <alignment horizontal="center" wrapText="1"/>
      <protection hidden="1"/>
    </xf>
    <xf numFmtId="166" fontId="9" fillId="0" borderId="0" xfId="3" applyNumberFormat="1" applyFont="1" applyAlignment="1" applyProtection="1">
      <alignment horizontal="center"/>
      <protection hidden="1"/>
    </xf>
    <xf numFmtId="164" fontId="9" fillId="0" borderId="0" xfId="1" applyFont="1" applyAlignment="1" applyProtection="1">
      <alignment horizontal="center"/>
      <protection hidden="1"/>
    </xf>
    <xf numFmtId="0" fontId="9" fillId="0" borderId="0" xfId="3" applyFont="1" applyAlignment="1" applyProtection="1">
      <alignment horizontal="center"/>
      <protection hidden="1"/>
    </xf>
    <xf numFmtId="10" fontId="9" fillId="4" borderId="7" xfId="4" applyNumberFormat="1" applyFont="1" applyFill="1" applyBorder="1" applyAlignment="1" applyProtection="1">
      <protection locked="0"/>
    </xf>
    <xf numFmtId="166" fontId="9" fillId="0" borderId="0" xfId="0" applyNumberFormat="1" applyFont="1" applyAlignment="1" applyProtection="1">
      <alignment horizontal="center"/>
      <protection hidden="1"/>
    </xf>
    <xf numFmtId="10" fontId="9" fillId="2" borderId="1" xfId="4" applyNumberFormat="1" applyFont="1" applyFill="1" applyBorder="1" applyAlignment="1" applyProtection="1">
      <protection locked="0"/>
    </xf>
    <xf numFmtId="166" fontId="8" fillId="0" borderId="0" xfId="3" applyNumberFormat="1" applyFont="1" applyProtection="1">
      <protection hidden="1"/>
    </xf>
    <xf numFmtId="0" fontId="8" fillId="0" borderId="0" xfId="3" applyFont="1" applyProtection="1">
      <protection hidden="1"/>
    </xf>
    <xf numFmtId="164" fontId="8" fillId="0" borderId="0" xfId="1" applyFont="1" applyAlignment="1" applyProtection="1">
      <protection hidden="1"/>
    </xf>
    <xf numFmtId="164" fontId="8" fillId="0" borderId="6" xfId="1" applyFont="1" applyBorder="1" applyAlignment="1" applyProtection="1">
      <protection hidden="1"/>
    </xf>
    <xf numFmtId="165" fontId="8" fillId="0" borderId="0" xfId="4" applyNumberFormat="1" applyFont="1" applyAlignment="1" applyProtection="1">
      <protection hidden="1"/>
    </xf>
    <xf numFmtId="0" fontId="8" fillId="0" borderId="0" xfId="0" applyFont="1" applyProtection="1">
      <alignment wrapText="1"/>
      <protection hidden="1"/>
    </xf>
    <xf numFmtId="0" fontId="17" fillId="0" borderId="0" xfId="0" applyFont="1" applyAlignment="1" applyProtection="1">
      <protection hidden="1"/>
    </xf>
    <xf numFmtId="0" fontId="13" fillId="5" borderId="2" xfId="0" applyFont="1" applyFill="1" applyBorder="1" applyAlignment="1" applyProtection="1">
      <alignment horizontal="center" vertical="center"/>
      <protection hidden="1"/>
    </xf>
    <xf numFmtId="0" fontId="13" fillId="5" borderId="3" xfId="1" applyNumberFormat="1" applyFont="1" applyFill="1" applyBorder="1" applyAlignment="1" applyProtection="1">
      <alignment horizontal="left"/>
      <protection hidden="1"/>
    </xf>
    <xf numFmtId="0" fontId="13" fillId="5" borderId="4" xfId="1" applyNumberFormat="1" applyFont="1" applyFill="1" applyBorder="1" applyAlignment="1" applyProtection="1">
      <alignment horizontal="left"/>
      <protection hidden="1"/>
    </xf>
    <xf numFmtId="0" fontId="13" fillId="5" borderId="5" xfId="1" applyNumberFormat="1" applyFont="1" applyFill="1" applyBorder="1" applyAlignment="1" applyProtection="1">
      <alignment horizontal="left"/>
      <protection hidden="1"/>
    </xf>
    <xf numFmtId="0" fontId="13" fillId="5" borderId="3" xfId="1" applyNumberFormat="1" applyFont="1" applyFill="1" applyBorder="1" applyAlignment="1" applyProtection="1">
      <alignment horizontal="left"/>
      <protection hidden="1"/>
    </xf>
    <xf numFmtId="0" fontId="13" fillId="5" borderId="4" xfId="1" applyNumberFormat="1" applyFont="1" applyFill="1" applyBorder="1" applyAlignment="1" applyProtection="1">
      <alignment horizontal="left"/>
      <protection hidden="1"/>
    </xf>
    <xf numFmtId="0" fontId="13" fillId="5" borderId="5" xfId="1" applyNumberFormat="1" applyFont="1" applyFill="1" applyBorder="1" applyAlignment="1" applyProtection="1">
      <alignment horizontal="left"/>
      <protection hidden="1"/>
    </xf>
  </cellXfs>
  <cellStyles count="5">
    <cellStyle name="Comma" xfId="1" builtinId="3"/>
    <cellStyle name="Hyperlink" xfId="2" builtinId="8"/>
    <cellStyle name="Normal" xfId="0" builtinId="0"/>
    <cellStyle name="Normal_Amortisation" xfId="3" xr:uid="{00000000-0005-0000-0000-000003000000}"/>
    <cellStyle name="Percent" xfId="4" builtinId="5"/>
  </cellStyles>
  <dxfs count="1">
    <dxf>
      <font>
        <b/>
        <i val="0"/>
        <color theme="0"/>
      </font>
      <fill>
        <patternFill>
          <bgColor rgb="FFFF0000"/>
        </patternFill>
      </fill>
    </dxf>
  </dxfs>
  <tableStyles count="0" defaultTableStyle="TableStyleMedium9" defaultPivotStyle="PivotStyleLight16"/>
  <colors>
    <mruColors>
      <color rgb="FFCCFFFF"/>
      <color rgb="FF292929"/>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uk/loan-amortizat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8A7AD411-1F79-4556-A85B-477FA10D027B}"/>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3E5A42A-0FC1-4703-B79F-2B839B75E0C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AMORTIZATION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loan amortization template enables users to create amortization schedules for multiple loans and to review interest, capital repayments and outstanding balances based on any user defined date. The template is suitable for any loan which is repaid on a monthly basis and accommodates variable monthly interest rates.</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76C1620-27DD-4476-89AE-2FB6D28C038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41FB8EB-5AB3-4A25-BF6B-DCACC26A17B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4</xdr:col>
      <xdr:colOff>56145</xdr:colOff>
      <xdr:row>1</xdr:row>
      <xdr:rowOff>80208</xdr:rowOff>
    </xdr:from>
    <xdr:ext cx="5518485" cy="1308261"/>
    <xdr:sp macro="" textlink="">
      <xdr:nvSpPr>
        <xdr:cNvPr id="5" name="Rectangle 17">
          <a:extLst>
            <a:ext uri="{FF2B5EF4-FFF2-40B4-BE49-F238E27FC236}">
              <a16:creationId xmlns:a16="http://schemas.microsoft.com/office/drawing/2014/main" id="{4B45A671-A557-40AF-BCF8-8D6DC2232DAF}"/>
            </a:ext>
          </a:extLst>
        </xdr:cNvPr>
        <xdr:cNvSpPr>
          <a:spLocks noChangeArrowheads="1"/>
        </xdr:cNvSpPr>
      </xdr:nvSpPr>
      <xdr:spPr bwMode="auto">
        <a:xfrm>
          <a:off x="5654840" y="280734"/>
          <a:ext cx="551848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Review the interest, capital and outstanding balances of multiple loans at various stages during the loan period by simply entering a loan review date in cell B3. All the calculations on this sheet are automated and based on the individual loan amortization sheets.</a:t>
          </a:r>
        </a:p>
      </xdr:txBody>
    </xdr:sp>
    <xdr:clientData fLocksWithSheet="0" fPrintsWithSheet="0"/>
  </xdr:oneCellAnchor>
  <xdr:oneCellAnchor>
    <xdr:from>
      <xdr:col>4</xdr:col>
      <xdr:colOff>56146</xdr:colOff>
      <xdr:row>9</xdr:row>
      <xdr:rowOff>72259</xdr:rowOff>
    </xdr:from>
    <xdr:ext cx="5975685" cy="1500622"/>
    <xdr:sp macro="" textlink="">
      <xdr:nvSpPr>
        <xdr:cNvPr id="6" name="Rectangle 17">
          <a:extLst>
            <a:ext uri="{FF2B5EF4-FFF2-40B4-BE49-F238E27FC236}">
              <a16:creationId xmlns:a16="http://schemas.microsoft.com/office/drawing/2014/main" id="{B55CA23A-026F-4F4E-95B1-F80055AD843C}"/>
            </a:ext>
          </a:extLst>
        </xdr:cNvPr>
        <xdr:cNvSpPr>
          <a:spLocks noChangeArrowheads="1"/>
        </xdr:cNvSpPr>
      </xdr:nvSpPr>
      <xdr:spPr bwMode="auto">
        <a:xfrm>
          <a:off x="5654841" y="1876996"/>
          <a:ext cx="597568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Add more loans!</a:t>
          </a:r>
        </a:p>
        <a:p>
          <a:pPr algn="just" rtl="0">
            <a:lnSpc>
              <a:spcPts val="1500"/>
            </a:lnSpc>
            <a:defRPr sz="1000"/>
          </a:pPr>
          <a:r>
            <a:rPr lang="en-US" sz="1100" b="1" i="0" u="none" strike="noStrike" baseline="0">
              <a:solidFill>
                <a:schemeClr val="bg1"/>
              </a:solidFill>
              <a:latin typeface="+mn-lt"/>
              <a:cs typeface="Arial"/>
            </a:rPr>
            <a:t>You can add additional loans to the template by copying the last column, copying one of the amortization sheets and renaming the copied sheet to "Amort" and the next two-digit number (refer to the current sheet names). The calculations in the appropriate column on this sheet will then be updated automatically based on the loan amortization schedule on the new sheet.</a:t>
          </a:r>
        </a:p>
      </xdr:txBody>
    </xdr:sp>
    <xdr:clientData fLocksWithSheet="0" fPrintsWithSheet="0"/>
  </xdr:oneCellAnchor>
  <xdr:oneCellAnchor>
    <xdr:from>
      <xdr:col>4</xdr:col>
      <xdr:colOff>56143</xdr:colOff>
      <xdr:row>17</xdr:row>
      <xdr:rowOff>8092</xdr:rowOff>
    </xdr:from>
    <xdr:ext cx="5983709" cy="1500622"/>
    <xdr:sp macro="" textlink="">
      <xdr:nvSpPr>
        <xdr:cNvPr id="7" name="Rectangle 17">
          <a:extLst>
            <a:ext uri="{FF2B5EF4-FFF2-40B4-BE49-F238E27FC236}">
              <a16:creationId xmlns:a16="http://schemas.microsoft.com/office/drawing/2014/main" id="{87ECFEF2-B3F9-4F97-BE2B-DEC2E615277A}"/>
            </a:ext>
          </a:extLst>
        </xdr:cNvPr>
        <xdr:cNvSpPr>
          <a:spLocks noChangeArrowheads="1"/>
        </xdr:cNvSpPr>
      </xdr:nvSpPr>
      <xdr:spPr bwMode="auto">
        <a:xfrm>
          <a:off x="5654838" y="3417039"/>
          <a:ext cx="598370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Example:</a:t>
          </a:r>
        </a:p>
        <a:p>
          <a:pPr algn="just" rtl="0">
            <a:lnSpc>
              <a:spcPts val="1500"/>
            </a:lnSpc>
            <a:defRPr sz="1000"/>
          </a:pPr>
          <a:r>
            <a:rPr lang="en-US" sz="1100" b="1" i="0" u="none" strike="noStrike" baseline="0">
              <a:solidFill>
                <a:schemeClr val="bg1"/>
              </a:solidFill>
              <a:latin typeface="+mn-lt"/>
              <a:cs typeface="Arial"/>
            </a:rPr>
            <a:t>To add a new loan to the standard template, we need to copy column D to column E, create a copy of sheet "Amort03" and change the name of the copied sheet to "Amort04". The calculations in column E will then be updated with the amounts on the new "Amort04" sheet. There is no limit on the number of columns and sheets that can be added to the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56146</xdr:colOff>
      <xdr:row>2</xdr:row>
      <xdr:rowOff>136430</xdr:rowOff>
    </xdr:from>
    <xdr:ext cx="6593305" cy="1500622"/>
    <xdr:sp macro="" textlink="">
      <xdr:nvSpPr>
        <xdr:cNvPr id="3" name="Rectangle 17">
          <a:extLst>
            <a:ext uri="{FF2B5EF4-FFF2-40B4-BE49-F238E27FC236}">
              <a16:creationId xmlns:a16="http://schemas.microsoft.com/office/drawing/2014/main" id="{C8FAC2D9-AA89-4D18-B0D2-CAB4C8307B24}"/>
            </a:ext>
          </a:extLst>
        </xdr:cNvPr>
        <xdr:cNvSpPr>
          <a:spLocks noChangeArrowheads="1"/>
        </xdr:cNvSpPr>
      </xdr:nvSpPr>
      <xdr:spPr bwMode="auto">
        <a:xfrm>
          <a:off x="4427620" y="537483"/>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56147</xdr:colOff>
      <xdr:row>2</xdr:row>
      <xdr:rowOff>136358</xdr:rowOff>
    </xdr:from>
    <xdr:ext cx="6593305" cy="1500622"/>
    <xdr:sp macro="" textlink="">
      <xdr:nvSpPr>
        <xdr:cNvPr id="3" name="Rectangle 17">
          <a:extLst>
            <a:ext uri="{FF2B5EF4-FFF2-40B4-BE49-F238E27FC236}">
              <a16:creationId xmlns:a16="http://schemas.microsoft.com/office/drawing/2014/main" id="{6BF6B4C9-66BE-46FF-9ED6-5BBD44000770}"/>
            </a:ext>
          </a:extLst>
        </xdr:cNvPr>
        <xdr:cNvSpPr>
          <a:spLocks noChangeArrowheads="1"/>
        </xdr:cNvSpPr>
      </xdr:nvSpPr>
      <xdr:spPr bwMode="auto">
        <a:xfrm>
          <a:off x="4427621" y="537411"/>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56147</xdr:colOff>
      <xdr:row>2</xdr:row>
      <xdr:rowOff>136358</xdr:rowOff>
    </xdr:from>
    <xdr:ext cx="6593305" cy="1500622"/>
    <xdr:sp macro="" textlink="">
      <xdr:nvSpPr>
        <xdr:cNvPr id="3" name="Rectangle 17">
          <a:extLst>
            <a:ext uri="{FF2B5EF4-FFF2-40B4-BE49-F238E27FC236}">
              <a16:creationId xmlns:a16="http://schemas.microsoft.com/office/drawing/2014/main" id="{70D74377-EDA8-4874-A71F-FEDDBF0F2287}"/>
            </a:ext>
          </a:extLst>
        </xdr:cNvPr>
        <xdr:cNvSpPr>
          <a:spLocks noChangeArrowheads="1"/>
        </xdr:cNvSpPr>
      </xdr:nvSpPr>
      <xdr:spPr bwMode="auto">
        <a:xfrm>
          <a:off x="4427621" y="537411"/>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22" width="15.6640625" style="2" customWidth="1"/>
    <col min="23" max="16384" width="8.88671875" style="2"/>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0"/>
  <sheetViews>
    <sheetView zoomScale="95" zoomScaleNormal="95" workbookViewId="0">
      <selection activeCell="B3" sqref="B3"/>
    </sheetView>
  </sheetViews>
  <sheetFormatPr defaultColWidth="9.109375" defaultRowHeight="16.05" customHeight="1" x14ac:dyDescent="0.25"/>
  <cols>
    <col min="1" max="1" width="35.6640625" style="7" customWidth="1"/>
    <col min="2" max="2" width="14.6640625" style="4" customWidth="1"/>
    <col min="3" max="4" width="15.6640625" style="4" customWidth="1"/>
    <col min="5" max="8" width="15.6640625" style="7" customWidth="1"/>
    <col min="9" max="9" width="14.6640625" style="7" customWidth="1"/>
    <col min="10" max="10" width="15.6640625" style="7" customWidth="1"/>
    <col min="11" max="16384" width="9.109375" style="5"/>
  </cols>
  <sheetData>
    <row r="1" spans="1:10" ht="16.05" customHeight="1" x14ac:dyDescent="0.25">
      <c r="A1" s="56" t="s">
        <v>30</v>
      </c>
      <c r="C1" s="5"/>
      <c r="D1" s="6"/>
      <c r="F1" s="8"/>
    </row>
    <row r="2" spans="1:10" ht="16.05" customHeight="1" x14ac:dyDescent="0.25">
      <c r="A2" s="9" t="s">
        <v>33</v>
      </c>
      <c r="B2" s="57" t="s">
        <v>7</v>
      </c>
      <c r="F2" s="8"/>
      <c r="H2" s="10"/>
    </row>
    <row r="3" spans="1:10" s="14" customFormat="1" ht="16.05" customHeight="1" x14ac:dyDescent="0.25">
      <c r="A3" s="11" t="str">
        <f ca="1">"As at "&amp;TEXT(C3,"dd mmmm yyyy")</f>
        <v>As at 31 December 2021</v>
      </c>
      <c r="B3" s="12">
        <v>44561</v>
      </c>
      <c r="C3" s="13">
        <f ca="1">IF(ISBLANK($B$3),DATE(YEAR(TODAY()),MONTH(TODAY())+1,0),DATE(YEAR($B$3),MONTH($B$3)+1,1-1))</f>
        <v>44561</v>
      </c>
      <c r="E3" s="15"/>
      <c r="F3" s="15"/>
      <c r="G3" s="15"/>
      <c r="H3" s="15"/>
      <c r="I3" s="15"/>
      <c r="J3" s="15"/>
    </row>
    <row r="4" spans="1:10" s="18" customFormat="1" ht="16.05" customHeight="1" x14ac:dyDescent="0.25">
      <c r="A4" s="9" t="s">
        <v>26</v>
      </c>
      <c r="B4" s="16" t="str">
        <f>"Amort"&amp;"01!"</f>
        <v>Amort01!</v>
      </c>
      <c r="C4" s="16" t="str" cm="1">
        <f t="array" aca="1" ref="C4" ca="1">IF(ISERROR(INDIRECT("Amort"&amp;TEXT(COLUMN(C$1)-COLUMN($B$1)+1,"00")&amp;"!$D$4")),"AddSheet!","Amort"&amp;TEXT(COLUMN(C$1)-COLUMN($B$1)+1,"00")&amp;"!")</f>
        <v>Amort02!</v>
      </c>
      <c r="D4" s="16" t="str" cm="1">
        <f t="array" aca="1" ref="D4" ca="1">IF(ISERROR(INDIRECT("Amort"&amp;TEXT(COLUMN(D$1)-COLUMN($B$1)+1,"00")&amp;"!$D$4")),"AddSheet!","Amort"&amp;TEXT(COLUMN(D$1)-COLUMN($B$1)+1,"00")&amp;"!")</f>
        <v>Amort03!</v>
      </c>
      <c r="E4" s="17"/>
      <c r="F4" s="17"/>
      <c r="G4" s="17"/>
      <c r="H4" s="17"/>
      <c r="I4" s="9"/>
      <c r="J4" s="9"/>
    </row>
    <row r="5" spans="1:10" s="18" customFormat="1" ht="16.05" customHeight="1" x14ac:dyDescent="0.25">
      <c r="A5" s="9" t="s">
        <v>34</v>
      </c>
      <c r="B5" s="16" t="str">
        <f ca="1">IF(ISNA(VLOOKUP($C$3,OFFSET(INDIRECT(B4&amp;"$A$12"),1,0,360,2),2,0)),"X1000",VLOOKUP($C$3,OFFSET(INDIRECT(B4&amp;"$A$12"),1,0,360,2),2,0))</f>
        <v>A72</v>
      </c>
      <c r="C5" s="16" t="str">
        <f t="shared" ref="C5:D5" ca="1" si="0">IF(ISNA(VLOOKUP($C$3,OFFSET(INDIRECT(C4&amp;"$A$12"),1,0,360,2),2,0)),"X1000",VLOOKUP($C$3,OFFSET(INDIRECT(C4&amp;"$A$12"),1,0,360,2),2,0))</f>
        <v>A60</v>
      </c>
      <c r="D5" s="16" t="str">
        <f t="shared" ca="1" si="0"/>
        <v>A42</v>
      </c>
      <c r="E5" s="17"/>
      <c r="F5" s="17"/>
      <c r="G5" s="17"/>
      <c r="H5" s="17"/>
      <c r="I5" s="9"/>
      <c r="J5" s="9"/>
    </row>
    <row r="6" spans="1:10" s="18" customFormat="1" ht="16.05" customHeight="1" x14ac:dyDescent="0.25">
      <c r="A6" s="9" t="s">
        <v>2</v>
      </c>
      <c r="B6" s="19" cm="1">
        <f t="array" aca="1" ref="B6" ca="1">IF(INDIRECT(B$4&amp;"$D$8")=0,"AddSheet!",INDIRECT(B$4&amp;"$D$8"))</f>
        <v>42736</v>
      </c>
      <c r="C6" s="19" cm="1">
        <f t="array" aca="1" ref="C6" ca="1">IF(INDIRECT(C$4&amp;"$D$8")=0,"AddSheet!",INDIRECT(C$4&amp;"$D$8"))</f>
        <v>43101</v>
      </c>
      <c r="D6" s="19" cm="1">
        <f t="array" aca="1" ref="D6" ca="1">IF(INDIRECT(D$4&amp;"$D$8")=0,"AddSheet!",INDIRECT(D$4&amp;"$D$8"))</f>
        <v>43647</v>
      </c>
      <c r="E6" s="17"/>
      <c r="F6" s="17"/>
      <c r="G6" s="17"/>
      <c r="H6" s="17"/>
      <c r="I6" s="9"/>
      <c r="J6" s="9"/>
    </row>
    <row r="7" spans="1:10" s="18" customFormat="1" ht="16.05" customHeight="1" x14ac:dyDescent="0.25">
      <c r="A7" s="9" t="s">
        <v>32</v>
      </c>
      <c r="B7" s="20" cm="1">
        <f t="array" aca="1" ref="B7" ca="1">INDIRECT(B$4&amp;"$D$4")</f>
        <v>200000</v>
      </c>
      <c r="C7" s="20" cm="1">
        <f t="array" aca="1" ref="C7" ca="1">INDIRECT(C$4&amp;"$D$4")</f>
        <v>60000</v>
      </c>
      <c r="D7" s="20" cm="1">
        <f t="array" aca="1" ref="D7" ca="1">INDIRECT(D$4&amp;"$D$4")</f>
        <v>100000</v>
      </c>
      <c r="E7" s="17"/>
      <c r="F7" s="17"/>
      <c r="G7" s="17"/>
      <c r="H7" s="17"/>
      <c r="I7" s="9"/>
      <c r="J7" s="9"/>
    </row>
    <row r="8" spans="1:10" s="18" customFormat="1" ht="16.05" customHeight="1" x14ac:dyDescent="0.25">
      <c r="A8" s="9" t="s">
        <v>16</v>
      </c>
      <c r="B8" s="20" cm="1">
        <f t="array" aca="1" ref="B8" ca="1">INDIRECT(B$4&amp;"$D$10")</f>
        <v>0</v>
      </c>
      <c r="C8" s="20" cm="1">
        <f t="array" aca="1" ref="C8" ca="1">INDIRECT(C$4&amp;"$D$10")</f>
        <v>150000</v>
      </c>
      <c r="D8" s="20" cm="1">
        <f t="array" aca="1" ref="D8" ca="1">INDIRECT(D$4&amp;"$D$10")</f>
        <v>0</v>
      </c>
      <c r="E8" s="17"/>
      <c r="F8" s="17"/>
      <c r="G8" s="17"/>
      <c r="H8" s="17"/>
      <c r="I8" s="9"/>
      <c r="J8" s="9"/>
    </row>
    <row r="9" spans="1:10" ht="16.05" customHeight="1" x14ac:dyDescent="0.25">
      <c r="A9" s="21" t="s">
        <v>37</v>
      </c>
      <c r="E9" s="4"/>
      <c r="F9" s="4"/>
      <c r="G9" s="4"/>
      <c r="H9" s="4"/>
    </row>
    <row r="10" spans="1:10" ht="16.05" customHeight="1" x14ac:dyDescent="0.25">
      <c r="A10" s="3" t="s">
        <v>27</v>
      </c>
      <c r="E10" s="4"/>
      <c r="F10" s="4"/>
      <c r="G10" s="4"/>
      <c r="H10" s="4"/>
    </row>
    <row r="11" spans="1:10" ht="16.05" customHeight="1" x14ac:dyDescent="0.25">
      <c r="A11" s="7" t="s">
        <v>8</v>
      </c>
      <c r="B11" s="22" cm="1">
        <f t="array" aca="1" ref="B11" ca="1">SUM(OFFSET(INDIRECT(B$4&amp;B$5),0,COLUMN(INDIRECT(B$4&amp;"$E$12"))-1,-(ROW(INDIRECT(B$4&amp;B$5))-12),1))</f>
        <v>72717.639515930219</v>
      </c>
      <c r="C11" s="22" cm="1">
        <f t="array" aca="1" ref="C11" ca="1">SUM(OFFSET(INDIRECT(C$4&amp;C$5),0,COLUMN(INDIRECT(C$4&amp;"$E$12"))-1,-(ROW(INDIRECT(C$4&amp;C$5))-12),1))</f>
        <v>-53537.843123351951</v>
      </c>
      <c r="D11" s="22" cm="1">
        <f t="array" aca="1" ref="D11" ca="1">SUM(OFFSET(INDIRECT(D$4&amp;D$5),0,COLUMN(INDIRECT(D$4&amp;"$E$12"))-1,-(ROW(INDIRECT(D$4&amp;D$5))-12),1))</f>
        <v>29665.760238570998</v>
      </c>
    </row>
    <row r="12" spans="1:10" ht="16.05" customHeight="1" x14ac:dyDescent="0.25">
      <c r="A12" s="7" t="s">
        <v>9</v>
      </c>
      <c r="B12" s="22" cm="1">
        <f t="array" aca="1" ref="B12" ca="1">SUM(OFFSET(INDIRECT(B$4&amp;B$5),0,COLUMN(INDIRECT(B$4&amp;"$F$12"))-1,-(ROW(INDIRECT(B$4&amp;B$5))-12),1))</f>
        <v>36565.205041697438</v>
      </c>
      <c r="C12" s="22" cm="1">
        <f t="array" aca="1" ref="C12" ca="1">SUM(OFFSET(INDIRECT(C$4&amp;C$5),0,COLUMN(INDIRECT(C$4&amp;"$F$12"))-1,-(ROW(INDIRECT(C$4&amp;C$5))-12),1))</f>
        <v>16810.004314611717</v>
      </c>
      <c r="D12" s="22" cm="1">
        <f t="array" aca="1" ref="D12" ca="1">SUM(OFFSET(INDIRECT(D$4&amp;D$5),0,COLUMN(INDIRECT(D$4&amp;"$F$12"))-1,-(ROW(INDIRECT(D$4&amp;D$5))-12),1))</f>
        <v>7840.8765383105947</v>
      </c>
    </row>
    <row r="13" spans="1:10" ht="16.05" customHeight="1" x14ac:dyDescent="0.25">
      <c r="A13" s="23" t="s">
        <v>12</v>
      </c>
      <c r="B13" s="22" cm="1">
        <f t="array" aca="1" ref="B13" ca="1">SUM(OFFSET(INDIRECT(B$4&amp;B$5),0,COLUMN(INDIRECT(B$4&amp;"$G$12"))-1,-(ROW(INDIRECT(B$4&amp;B$5))-12),1))</f>
        <v>36152.43447423281</v>
      </c>
      <c r="C13" s="22" cm="1">
        <f t="array" aca="1" ref="C13" ca="1">SUM(OFFSET(INDIRECT(C$4&amp;C$5),0,COLUMN(INDIRECT(C$4&amp;"$G$12"))-1,-(ROW(INDIRECT(C$4&amp;C$5))-12),1))</f>
        <v>-70347.847437963632</v>
      </c>
      <c r="D13" s="22" cm="1">
        <f t="array" aca="1" ref="D13" ca="1">SUM(OFFSET(INDIRECT(D$4&amp;D$5),0,COLUMN(INDIRECT(D$4&amp;"$G$12"))-1,-(ROW(INDIRECT(D$4&amp;D$5))-12),1))</f>
        <v>21824.883700260394</v>
      </c>
    </row>
    <row r="14" spans="1:10" ht="16.05" customHeight="1" x14ac:dyDescent="0.25">
      <c r="A14" s="23" t="s">
        <v>13</v>
      </c>
      <c r="B14" s="22" cm="1">
        <f t="array" aca="1" ref="B14" ca="1">SUM(OFFSET(INDIRECT(B$4&amp;B$5),0,COLUMN(INDIRECT(B$4&amp;"$H$12"))-1,1,1))</f>
        <v>163847.56552576731</v>
      </c>
      <c r="C14" s="22" cm="1">
        <f t="array" aca="1" ref="C14" ca="1">SUM(OFFSET(INDIRECT(C$4&amp;C$5),0,COLUMN(INDIRECT(C$4&amp;"$H$12"))-1,1,1))</f>
        <v>130347.84743796365</v>
      </c>
      <c r="D14" s="22" cm="1">
        <f t="array" aca="1" ref="D14" ca="1">SUM(OFFSET(INDIRECT(D$4&amp;D$5),0,COLUMN(INDIRECT(D$4&amp;"$H$12"))-1,1,1))</f>
        <v>78175.116299739559</v>
      </c>
    </row>
    <row r="15" spans="1:10" s="27" customFormat="1" ht="16.05" customHeight="1" x14ac:dyDescent="0.25">
      <c r="A15" s="24" t="s">
        <v>10</v>
      </c>
      <c r="B15" s="25" cm="1">
        <f t="array" aca="1" ref="B15" ca="1">SUM(OFFSET(INDIRECT(B$4&amp;B$5),0,COLUMN(INDIRECT(B$4&amp;"$I$12"))-1,1,1))</f>
        <v>0.81923782762883657</v>
      </c>
      <c r="C15" s="25" cm="1">
        <f t="array" aca="1" ref="C15" ca="1">SUM(OFFSET(INDIRECT(C$4&amp;C$5),0,COLUMN(INDIRECT(C$4&amp;"$I$12"))-1,1,1))</f>
        <v>2.1724641239660607</v>
      </c>
      <c r="D15" s="25" cm="1">
        <f t="array" aca="1" ref="D15" ca="1">SUM(OFFSET(INDIRECT(D$4&amp;D$5),0,COLUMN(INDIRECT(D$4&amp;"$I$12"))-1,1,1))</f>
        <v>0.78175116299739555</v>
      </c>
      <c r="E15" s="26"/>
      <c r="F15" s="26"/>
      <c r="G15" s="26"/>
      <c r="H15" s="26"/>
      <c r="I15" s="26"/>
      <c r="J15" s="26"/>
    </row>
    <row r="17" spans="1:4" ht="16.05" customHeight="1" x14ac:dyDescent="0.25">
      <c r="A17" s="3" t="s">
        <v>29</v>
      </c>
    </row>
    <row r="18" spans="1:4" ht="16.05" customHeight="1" x14ac:dyDescent="0.25">
      <c r="A18" s="7" t="s">
        <v>8</v>
      </c>
      <c r="B18" s="22" cm="1">
        <f t="array" aca="1" ref="B18" ca="1">SUM(OFFSET(INDIRECT(B$4&amp;B$5),0,COLUMN(INDIRECT(B$4&amp;"$E$12"))-1,-12,1))</f>
        <v>14543.527903186057</v>
      </c>
      <c r="C18" s="22" cm="1">
        <f t="array" aca="1" ref="C18" ca="1">SUM(OFFSET(INDIRECT(C$4&amp;C$5),0,COLUMN(INDIRECT(C$4&amp;"$E$12"))-1,-12,1))</f>
        <v>-13384.460780837973</v>
      </c>
      <c r="D18" s="22" cm="1">
        <f t="array" aca="1" ref="D18" ca="1">SUM(OFFSET(INDIRECT(D$4&amp;D$5),0,COLUMN(INDIRECT(D$4&amp;"$E$12"))-1,-12,1))</f>
        <v>11866.304095428393</v>
      </c>
    </row>
    <row r="19" spans="1:4" ht="16.05" customHeight="1" x14ac:dyDescent="0.25">
      <c r="A19" s="7" t="s">
        <v>9</v>
      </c>
      <c r="B19" s="22" cm="1">
        <f t="array" aca="1" ref="B19" ca="1">SUM(OFFSET(INDIRECT(B$4&amp;B$5),0,COLUMN(INDIRECT(B$4&amp;"F$12"))-1,-12,1))</f>
        <v>6724.3516734961368</v>
      </c>
      <c r="C19" s="22" cm="1">
        <f t="array" aca="1" ref="C19" ca="1">SUM(OFFSET(INDIRECT(C$4&amp;C$5),0,COLUMN(INDIRECT(C$4&amp;"F$12"))-1,-12,1))</f>
        <v>5404.5288833367322</v>
      </c>
      <c r="D19" s="22" cm="1">
        <f t="array" aca="1" ref="D19" ca="1">SUM(OFFSET(INDIRECT(D$4&amp;D$5),0,COLUMN(INDIRECT(D$4&amp;"F$12"))-1,-12,1))</f>
        <v>2906.8915153607059</v>
      </c>
    </row>
    <row r="20" spans="1:4" ht="16.05" customHeight="1" x14ac:dyDescent="0.25">
      <c r="A20" s="23" t="s">
        <v>12</v>
      </c>
      <c r="B20" s="22" cm="1">
        <f t="array" aca="1" ref="B20" ca="1">SUM(OFFSET(INDIRECT(B$4&amp;B$5),0,COLUMN(INDIRECT(B$4&amp;"G$12"))-1,-12,1))</f>
        <v>7819.1762296899169</v>
      </c>
      <c r="C20" s="22" cm="1">
        <f t="array" aca="1" ref="C20" ca="1">SUM(OFFSET(INDIRECT(C$4&amp;C$5),0,COLUMN(INDIRECT(C$4&amp;"G$12"))-1,-12,1))</f>
        <v>-18788.989664174704</v>
      </c>
      <c r="D20" s="22" cm="1">
        <f t="array" aca="1" ref="D20" ca="1">SUM(OFFSET(INDIRECT(D$4&amp;D$5),0,COLUMN(INDIRECT(D$4&amp;"G$12"))-1,-12,1))</f>
        <v>8959.4125800676884</v>
      </c>
    </row>
    <row r="22" spans="1:4" ht="16.05" customHeight="1" x14ac:dyDescent="0.25">
      <c r="A22" s="3" t="s">
        <v>11</v>
      </c>
    </row>
    <row r="23" spans="1:4" ht="16.05" customHeight="1" x14ac:dyDescent="0.25">
      <c r="A23" s="7" t="s">
        <v>8</v>
      </c>
      <c r="B23" s="22" cm="1">
        <f t="array" aca="1" ref="B23" ca="1">SUM(OFFSET(INDIRECT(B$4&amp;B$5),1,COLUMN(INDIRECT(B$4&amp;"$E$12"))-1,12,1))</f>
        <v>14543.527903186059</v>
      </c>
      <c r="C23" s="22" cm="1">
        <f t="array" aca="1" ref="C23" ca="1">SUM(OFFSET(INDIRECT(C$4&amp;C$5),1,COLUMN(INDIRECT(C$4&amp;"$E$12"))-1,12,1))</f>
        <v>-13384.460780837955</v>
      </c>
      <c r="D23" s="22" cm="1">
        <f t="array" aca="1" ref="D23" ca="1">SUM(OFFSET(INDIRECT(D$4&amp;D$5),1,COLUMN(INDIRECT(D$4&amp;"$E$12"))-1,12,1))</f>
        <v>11866.304095428393</v>
      </c>
    </row>
    <row r="24" spans="1:4" ht="16.05" customHeight="1" x14ac:dyDescent="0.25">
      <c r="A24" s="7" t="s">
        <v>9</v>
      </c>
      <c r="B24" s="22" cm="1">
        <f t="array" aca="1" ref="B24" ca="1">SUM(OFFSET(INDIRECT(B$4&amp;B$5),1,COLUMN(INDIRECT(B$4&amp;"F$12"))-1,12,1))</f>
        <v>6405.7863695368269</v>
      </c>
      <c r="C24" s="22" cm="1">
        <f t="array" aca="1" ref="C24" ca="1">SUM(OFFSET(INDIRECT(C$4&amp;C$5),1,COLUMN(INDIRECT(C$4&amp;"F$12"))-1,12,1))</f>
        <v>6267.6917811983822</v>
      </c>
      <c r="D24" s="22" cm="1">
        <f t="array" aca="1" ref="D24" ca="1">SUM(OFFSET(INDIRECT(D$4&amp;D$5),1,COLUMN(INDIRECT(D$4&amp;"F$12"))-1,12,1))</f>
        <v>2588.2325097019016</v>
      </c>
    </row>
    <row r="25" spans="1:4" ht="16.05" customHeight="1" x14ac:dyDescent="0.25">
      <c r="A25" s="23" t="s">
        <v>12</v>
      </c>
      <c r="B25" s="22" cm="1">
        <f t="array" aca="1" ref="B25" ca="1">SUM(OFFSET(INDIRECT(B$4&amp;B$5),1,COLUMN(INDIRECT(B$4&amp;"G$12"))-1,12,1))</f>
        <v>8137.7415336492277</v>
      </c>
      <c r="C25" s="22" cm="1">
        <f t="array" aca="1" ref="C25" ca="1">SUM(OFFSET(INDIRECT(C$4&amp;C$5),1,COLUMN(INDIRECT(C$4&amp;"G$12"))-1,12,1))</f>
        <v>-19652.152562036335</v>
      </c>
      <c r="D25" s="22" cm="1">
        <f t="array" aca="1" ref="D25" ca="1">SUM(OFFSET(INDIRECT(D$4&amp;D$5),1,COLUMN(INDIRECT(D$4&amp;"G$12"))-1,12,1))</f>
        <v>9278.0715857264931</v>
      </c>
    </row>
    <row r="27" spans="1:4" ht="16.05" customHeight="1" x14ac:dyDescent="0.25">
      <c r="A27" s="3" t="s">
        <v>28</v>
      </c>
    </row>
    <row r="28" spans="1:4" ht="16.05" customHeight="1" x14ac:dyDescent="0.25">
      <c r="A28" s="7" t="s">
        <v>8</v>
      </c>
      <c r="B28" s="22" cm="1">
        <f t="array" aca="1" ref="B28" ca="1">INDIRECT(B$4&amp;"$E$373")</f>
        <v>290870.55806372152</v>
      </c>
      <c r="C28" s="22" cm="1">
        <f t="array" aca="1" ref="C28" ca="1">INDIRECT(C$4&amp;"$E$373")</f>
        <v>-66922.303904189888</v>
      </c>
      <c r="D28" s="22" cm="1">
        <f t="array" aca="1" ref="D28" ca="1">INDIRECT(D$4&amp;"$E$373")</f>
        <v>118663.04095428367</v>
      </c>
    </row>
    <row r="29" spans="1:4" ht="16.05" customHeight="1" x14ac:dyDescent="0.25">
      <c r="A29" s="7" t="s">
        <v>9</v>
      </c>
      <c r="B29" s="22" cm="1">
        <f t="array" aca="1" ref="B29" ca="1">INDIRECT(B$4&amp;"$F$373")</f>
        <v>90870.558063720993</v>
      </c>
      <c r="C29" s="22" cm="1">
        <f t="array" aca="1" ref="C29" ca="1">INDIRECT(C$4&amp;"$F$373")</f>
        <v>23077.696095810101</v>
      </c>
      <c r="D29" s="22" cm="1">
        <f t="array" aca="1" ref="D29" ca="1">INDIRECT(D$4&amp;"$F$373")</f>
        <v>18663.040954283992</v>
      </c>
    </row>
    <row r="30" spans="1:4" ht="16.05" customHeight="1" x14ac:dyDescent="0.25">
      <c r="A30" s="23" t="s">
        <v>12</v>
      </c>
      <c r="B30" s="22" cm="1">
        <f t="array" aca="1" ref="B30" ca="1">INDIRECT(B$4&amp;"$G$373")</f>
        <v>200000.00000000026</v>
      </c>
      <c r="C30" s="22" cm="1">
        <f t="array" aca="1" ref="C30" ca="1">INDIRECT(C$4&amp;"$G$373")</f>
        <v>-89999.999999999971</v>
      </c>
      <c r="D30" s="22" cm="1">
        <f t="array" aca="1" ref="D30" ca="1">INDIRECT(D$4&amp;"$G$373")</f>
        <v>99999.999999999985</v>
      </c>
    </row>
  </sheetData>
  <phoneticPr fontId="3" type="noConversion"/>
  <dataValidations xWindow="427" yWindow="227" count="1">
    <dataValidation type="date" operator="greaterThanOrEqual" allowBlank="1" showErrorMessage="1" errorTitle="Invalid Date" error="The loan review date should be entered in accordance with the Regional Date Settings that are specified in your system control panel." promptTitle="Enter a Loan Review Date" prompt="All the calculations on this sheet are based on the loan review date that is entered in this cell." sqref="B3" xr:uid="{00000000-0002-0000-0200-000000000000}">
      <formula1>32874</formula1>
    </dataValidation>
  </dataValidations>
  <pageMargins left="0.74803149606299213" right="0.74803149606299213" top="0.98425196850393704" bottom="0.98425196850393704" header="0.51181102362204722" footer="0.51181102362204722"/>
  <pageSetup paperSize="9" fitToWidth="0" orientation="landscape" r:id="rId1"/>
  <headerFooter alignWithMargins="0">
    <oddFooter>&amp;C&amp;"-,Regular"&amp;9Page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30" customWidth="1"/>
    <col min="2" max="2" width="15.6640625" style="30" customWidth="1"/>
    <col min="3" max="3" width="15.6640625" style="29" customWidth="1"/>
    <col min="4" max="8" width="15.6640625" style="4" customWidth="1"/>
    <col min="9" max="9" width="15.6640625" style="26" customWidth="1"/>
    <col min="10" max="10" width="3.6640625" style="29" customWidth="1"/>
    <col min="11" max="11" width="15.6640625" style="5" customWidth="1"/>
    <col min="12" max="12" width="14.6640625" style="4" customWidth="1"/>
    <col min="13" max="16384" width="9.109375" style="29"/>
  </cols>
  <sheetData>
    <row r="1" spans="1:11" ht="16.05" customHeight="1" x14ac:dyDescent="0.25">
      <c r="A1" s="56" t="s">
        <v>35</v>
      </c>
      <c r="B1" s="28"/>
      <c r="K1" s="6"/>
    </row>
    <row r="2" spans="1:11" ht="16.05" customHeight="1" x14ac:dyDescent="0.25">
      <c r="A2" s="9" t="s">
        <v>25</v>
      </c>
      <c r="B2" s="28"/>
      <c r="K2" s="6"/>
    </row>
    <row r="3" spans="1:11" ht="16.05" customHeight="1" x14ac:dyDescent="0.25">
      <c r="A3" s="21" t="s">
        <v>37</v>
      </c>
    </row>
    <row r="4" spans="1:11" ht="16.05" customHeight="1" x14ac:dyDescent="0.25">
      <c r="A4" s="61" t="s">
        <v>3</v>
      </c>
      <c r="B4" s="62"/>
      <c r="C4" s="63"/>
      <c r="D4" s="31">
        <v>200000</v>
      </c>
    </row>
    <row r="5" spans="1:11" ht="16.05" customHeight="1" x14ac:dyDescent="0.25">
      <c r="A5" s="61" t="s">
        <v>1</v>
      </c>
      <c r="B5" s="62"/>
      <c r="C5" s="63"/>
      <c r="D5" s="32">
        <v>0.04</v>
      </c>
    </row>
    <row r="6" spans="1:11" ht="16.05" customHeight="1" x14ac:dyDescent="0.25">
      <c r="A6" s="61" t="s">
        <v>14</v>
      </c>
      <c r="B6" s="62"/>
      <c r="C6" s="63"/>
      <c r="D6" s="31">
        <v>240</v>
      </c>
      <c r="G6" s="33"/>
      <c r="H6" s="33"/>
      <c r="I6" s="24"/>
    </row>
    <row r="7" spans="1:11" ht="16.05" customHeight="1" x14ac:dyDescent="0.25">
      <c r="A7" s="61" t="s">
        <v>15</v>
      </c>
      <c r="B7" s="62"/>
      <c r="C7" s="63"/>
      <c r="D7" s="34">
        <f>IF(D9="Beginning",PMT($D$5/12,$D$6,-$D$4,$D$10,1),PMT($D$5/12,$D$6,-$D$4,$D$10,0))</f>
        <v>1211.9606585988374</v>
      </c>
    </row>
    <row r="8" spans="1:11" ht="16.05" customHeight="1" x14ac:dyDescent="0.25">
      <c r="A8" s="61" t="s">
        <v>2</v>
      </c>
      <c r="B8" s="62"/>
      <c r="C8" s="63"/>
      <c r="D8" s="35">
        <v>42736</v>
      </c>
      <c r="E8" s="33"/>
    </row>
    <row r="9" spans="1:11" ht="16.05" customHeight="1" x14ac:dyDescent="0.25">
      <c r="A9" s="61" t="s">
        <v>5</v>
      </c>
      <c r="B9" s="62"/>
      <c r="C9" s="63"/>
      <c r="D9" s="36" t="s">
        <v>6</v>
      </c>
      <c r="E9" s="33"/>
    </row>
    <row r="10" spans="1:11" ht="16.05" customHeight="1" x14ac:dyDescent="0.25">
      <c r="A10" s="58" t="s">
        <v>16</v>
      </c>
      <c r="B10" s="59"/>
      <c r="C10" s="60"/>
      <c r="D10" s="31">
        <v>0</v>
      </c>
      <c r="G10" s="33"/>
      <c r="H10" s="33"/>
      <c r="I10" s="24"/>
    </row>
    <row r="11" spans="1:11" ht="16.05" customHeight="1" x14ac:dyDescent="0.25">
      <c r="A11" s="29"/>
      <c r="B11" s="29"/>
      <c r="D11" s="37"/>
      <c r="E11" s="33"/>
    </row>
    <row r="12" spans="1:11" s="42" customFormat="1" ht="25.2" x14ac:dyDescent="0.2">
      <c r="A12" s="38" t="s">
        <v>0</v>
      </c>
      <c r="B12" s="38" t="s">
        <v>24</v>
      </c>
      <c r="C12" s="39" t="s">
        <v>4</v>
      </c>
      <c r="D12" s="40" t="s">
        <v>17</v>
      </c>
      <c r="E12" s="40" t="s">
        <v>18</v>
      </c>
      <c r="F12" s="40" t="s">
        <v>19</v>
      </c>
      <c r="G12" s="40" t="s">
        <v>20</v>
      </c>
      <c r="H12" s="40" t="s">
        <v>21</v>
      </c>
      <c r="I12" s="41" t="s">
        <v>22</v>
      </c>
      <c r="K12" s="43" t="s">
        <v>23</v>
      </c>
    </row>
    <row r="13" spans="1:11" ht="16.05" customHeight="1" x14ac:dyDescent="0.25">
      <c r="A13" s="44">
        <f>DATE(YEAR(D8),MONTH(D8)+1,1-1)</f>
        <v>42766</v>
      </c>
      <c r="B13" s="45" t="str">
        <f>"A"&amp;ROW(A13)</f>
        <v>A13</v>
      </c>
      <c r="C13" s="46">
        <v>1</v>
      </c>
      <c r="D13" s="4">
        <f>$D$4</f>
        <v>200000</v>
      </c>
      <c r="E13" s="4">
        <f>IF($D$6+1-C13=0,0,IF($D$9="Beginning",PMT(K13/12,$D$6+1-C13,-$D13,$D$10,1),PMT(K13/12,$D$6+1-C13,-$D13,$D$10,0)))</f>
        <v>1211.9606585988374</v>
      </c>
      <c r="F13" s="4">
        <f>IF($D$6+1-C13&lt;=0,0,IF($D$9="Beginning",(D13-E13)*K13/12,D13*K13/12))</f>
        <v>666.66666666666663</v>
      </c>
      <c r="G13" s="4">
        <f>IF(ROUND($D$6+1-C13,2)&lt;=0,0,E13-F13)</f>
        <v>545.2939919321708</v>
      </c>
      <c r="H13" s="4">
        <f t="shared" ref="H13:H76" si="0">D13-G13</f>
        <v>199454.70600806782</v>
      </c>
      <c r="I13" s="26">
        <f t="shared" ref="I13:I76" si="1">H13/$D$4</f>
        <v>0.99727353004033914</v>
      </c>
      <c r="K13" s="47">
        <f>$D$5</f>
        <v>0.04</v>
      </c>
    </row>
    <row r="14" spans="1:11" ht="16.05" customHeight="1" x14ac:dyDescent="0.25">
      <c r="A14" s="48">
        <f>DATE(YEAR(A13),MONTH(A13)+2,1-1)</f>
        <v>42794</v>
      </c>
      <c r="B14" s="45" t="str">
        <f t="shared" ref="B14:B77" si="2">"A"&amp;ROW(A14)</f>
        <v>A14</v>
      </c>
      <c r="C14" s="46">
        <v>2</v>
      </c>
      <c r="D14" s="4">
        <f t="shared" ref="D14:D77" si="3">IF(ROUND(H13,0)&gt;0,H13,0)</f>
        <v>199454.70600806782</v>
      </c>
      <c r="E14" s="4">
        <f>IF($D$6+1-C14&lt;=0,0,IF($D$9="Beginning",PMT(K13/12,$D$6+1-C14,-(D13-E13),-PV(K13/12,1,0,$D$10),0),PMT(K14/12,$D$6+1-C14,-D14,$D$10,0)))</f>
        <v>1211.9606585988374</v>
      </c>
      <c r="F14" s="4">
        <f t="shared" ref="F14:F77" si="4">IF($D$6+1-C14&lt;=0,0,IF($D$9="Beginning",(D14-E14)*K14/12,D14*K14/12))</f>
        <v>664.84902002689273</v>
      </c>
      <c r="G14" s="4">
        <f t="shared" ref="G14:G77" si="5">IF(ROUND($D$6+1-C14,2)&lt;=0,0,E14-F14)</f>
        <v>547.1116385719447</v>
      </c>
      <c r="H14" s="4">
        <f t="shared" si="0"/>
        <v>198907.59436949587</v>
      </c>
      <c r="I14" s="26">
        <f t="shared" si="1"/>
        <v>0.99453797184747939</v>
      </c>
      <c r="K14" s="49">
        <v>0.04</v>
      </c>
    </row>
    <row r="15" spans="1:11" ht="16.05" customHeight="1" x14ac:dyDescent="0.25">
      <c r="A15" s="48">
        <f t="shared" ref="A15:A77" si="6">DATE(YEAR(A14),MONTH(A14)+2,1-1)</f>
        <v>42825</v>
      </c>
      <c r="B15" s="45" t="str">
        <f t="shared" si="2"/>
        <v>A15</v>
      </c>
      <c r="C15" s="46">
        <v>3</v>
      </c>
      <c r="D15" s="4">
        <f t="shared" si="3"/>
        <v>198907.59436949587</v>
      </c>
      <c r="E15" s="4">
        <f t="shared" ref="E15:E78" si="7">IF($D$6+1-C15&lt;=0,0,IF($D$9="Beginning",PMT(K14/12,$D$6+1-C15,-(D14-E14),-PV(K14/12,1,0,$D$10),0),PMT(K15/12,$D$6+1-C15,-D15,$D$10,0)))</f>
        <v>1211.9606585988367</v>
      </c>
      <c r="F15" s="4">
        <f t="shared" si="4"/>
        <v>663.02531456498627</v>
      </c>
      <c r="G15" s="4">
        <f t="shared" si="5"/>
        <v>548.93534403385047</v>
      </c>
      <c r="H15" s="4">
        <f t="shared" si="0"/>
        <v>198358.65902546202</v>
      </c>
      <c r="I15" s="26">
        <f t="shared" si="1"/>
        <v>0.99179329512731007</v>
      </c>
      <c r="K15" s="49">
        <v>0.04</v>
      </c>
    </row>
    <row r="16" spans="1:11" ht="16.05" customHeight="1" x14ac:dyDescent="0.25">
      <c r="A16" s="48">
        <f t="shared" si="6"/>
        <v>42855</v>
      </c>
      <c r="B16" s="45" t="str">
        <f t="shared" si="2"/>
        <v>A16</v>
      </c>
      <c r="C16" s="46">
        <v>4</v>
      </c>
      <c r="D16" s="4">
        <f t="shared" si="3"/>
        <v>198358.65902546202</v>
      </c>
      <c r="E16" s="4">
        <f t="shared" si="7"/>
        <v>1211.9606585988372</v>
      </c>
      <c r="F16" s="4">
        <f t="shared" si="4"/>
        <v>661.19553008487344</v>
      </c>
      <c r="G16" s="4">
        <f t="shared" si="5"/>
        <v>550.76512851396376</v>
      </c>
      <c r="H16" s="4">
        <f t="shared" si="0"/>
        <v>197807.89389694805</v>
      </c>
      <c r="I16" s="26">
        <f t="shared" si="1"/>
        <v>0.98903946948474031</v>
      </c>
      <c r="K16" s="49">
        <v>0.04</v>
      </c>
    </row>
    <row r="17" spans="1:11" ht="16.05" customHeight="1" x14ac:dyDescent="0.25">
      <c r="A17" s="48">
        <f t="shared" si="6"/>
        <v>42886</v>
      </c>
      <c r="B17" s="45" t="str">
        <f t="shared" si="2"/>
        <v>A17</v>
      </c>
      <c r="C17" s="46">
        <v>5</v>
      </c>
      <c r="D17" s="4">
        <f t="shared" si="3"/>
        <v>197807.89389694805</v>
      </c>
      <c r="E17" s="4">
        <f t="shared" si="7"/>
        <v>1211.9606585988372</v>
      </c>
      <c r="F17" s="4">
        <f t="shared" si="4"/>
        <v>659.35964632316018</v>
      </c>
      <c r="G17" s="4">
        <f t="shared" si="5"/>
        <v>552.60101227567702</v>
      </c>
      <c r="H17" s="4">
        <f t="shared" si="0"/>
        <v>197255.29288467238</v>
      </c>
      <c r="I17" s="26">
        <f t="shared" si="1"/>
        <v>0.98627646442336192</v>
      </c>
      <c r="K17" s="49">
        <v>0.04</v>
      </c>
    </row>
    <row r="18" spans="1:11" ht="16.05" customHeight="1" x14ac:dyDescent="0.25">
      <c r="A18" s="48">
        <f t="shared" si="6"/>
        <v>42916</v>
      </c>
      <c r="B18" s="45" t="str">
        <f t="shared" si="2"/>
        <v>A18</v>
      </c>
      <c r="C18" s="46">
        <v>6</v>
      </c>
      <c r="D18" s="4">
        <f t="shared" si="3"/>
        <v>197255.29288467238</v>
      </c>
      <c r="E18" s="4">
        <f t="shared" si="7"/>
        <v>1211.960658598837</v>
      </c>
      <c r="F18" s="4">
        <f t="shared" si="4"/>
        <v>657.51764294890802</v>
      </c>
      <c r="G18" s="4">
        <f t="shared" si="5"/>
        <v>554.44301564992895</v>
      </c>
      <c r="H18" s="4">
        <f t="shared" si="0"/>
        <v>196700.84986902247</v>
      </c>
      <c r="I18" s="26">
        <f t="shared" si="1"/>
        <v>0.98350424934511238</v>
      </c>
      <c r="K18" s="49">
        <v>0.04</v>
      </c>
    </row>
    <row r="19" spans="1:11" ht="16.05" customHeight="1" x14ac:dyDescent="0.25">
      <c r="A19" s="48">
        <f t="shared" si="6"/>
        <v>42947</v>
      </c>
      <c r="B19" s="45" t="str">
        <f t="shared" si="2"/>
        <v>A19</v>
      </c>
      <c r="C19" s="46">
        <v>7</v>
      </c>
      <c r="D19" s="4">
        <f t="shared" si="3"/>
        <v>196700.84986902247</v>
      </c>
      <c r="E19" s="4">
        <f t="shared" si="7"/>
        <v>1211.9606585988372</v>
      </c>
      <c r="F19" s="4">
        <f t="shared" si="4"/>
        <v>655.66949956340829</v>
      </c>
      <c r="G19" s="4">
        <f t="shared" si="5"/>
        <v>556.2911590354289</v>
      </c>
      <c r="H19" s="4">
        <f t="shared" si="0"/>
        <v>196144.55870998703</v>
      </c>
      <c r="I19" s="26">
        <f t="shared" si="1"/>
        <v>0.98072279354993519</v>
      </c>
      <c r="K19" s="49">
        <v>0.04</v>
      </c>
    </row>
    <row r="20" spans="1:11" ht="16.05" customHeight="1" x14ac:dyDescent="0.25">
      <c r="A20" s="48">
        <f t="shared" si="6"/>
        <v>42978</v>
      </c>
      <c r="B20" s="45" t="str">
        <f t="shared" si="2"/>
        <v>A20</v>
      </c>
      <c r="C20" s="46">
        <v>8</v>
      </c>
      <c r="D20" s="4">
        <f t="shared" si="3"/>
        <v>196144.55870998703</v>
      </c>
      <c r="E20" s="4">
        <f t="shared" si="7"/>
        <v>1211.9606585988372</v>
      </c>
      <c r="F20" s="4">
        <f t="shared" si="4"/>
        <v>653.8151956999568</v>
      </c>
      <c r="G20" s="4">
        <f t="shared" si="5"/>
        <v>558.1454628988804</v>
      </c>
      <c r="H20" s="4">
        <f t="shared" si="0"/>
        <v>195586.41324708814</v>
      </c>
      <c r="I20" s="26">
        <f t="shared" si="1"/>
        <v>0.97793206623544071</v>
      </c>
      <c r="K20" s="49">
        <v>0.04</v>
      </c>
    </row>
    <row r="21" spans="1:11" ht="16.05" customHeight="1" x14ac:dyDescent="0.25">
      <c r="A21" s="48">
        <f t="shared" si="6"/>
        <v>43008</v>
      </c>
      <c r="B21" s="45" t="str">
        <f t="shared" si="2"/>
        <v>A21</v>
      </c>
      <c r="C21" s="46">
        <v>9</v>
      </c>
      <c r="D21" s="4">
        <f t="shared" si="3"/>
        <v>195586.41324708814</v>
      </c>
      <c r="E21" s="4">
        <f t="shared" si="7"/>
        <v>1211.9606585988372</v>
      </c>
      <c r="F21" s="4">
        <f t="shared" si="4"/>
        <v>651.95471082362712</v>
      </c>
      <c r="G21" s="4">
        <f t="shared" si="5"/>
        <v>560.00594777521007</v>
      </c>
      <c r="H21" s="4">
        <f t="shared" si="0"/>
        <v>195026.40729931294</v>
      </c>
      <c r="I21" s="26">
        <f t="shared" si="1"/>
        <v>0.97513203649656466</v>
      </c>
      <c r="K21" s="49">
        <v>0.04</v>
      </c>
    </row>
    <row r="22" spans="1:11" ht="16.05" customHeight="1" x14ac:dyDescent="0.25">
      <c r="A22" s="48">
        <f t="shared" si="6"/>
        <v>43039</v>
      </c>
      <c r="B22" s="45" t="str">
        <f t="shared" si="2"/>
        <v>A22</v>
      </c>
      <c r="C22" s="46">
        <v>10</v>
      </c>
      <c r="D22" s="4">
        <f t="shared" si="3"/>
        <v>195026.40729931294</v>
      </c>
      <c r="E22" s="4">
        <f t="shared" si="7"/>
        <v>1211.960658598837</v>
      </c>
      <c r="F22" s="4">
        <f t="shared" si="4"/>
        <v>650.08802433104313</v>
      </c>
      <c r="G22" s="4">
        <f t="shared" si="5"/>
        <v>561.87263426779384</v>
      </c>
      <c r="H22" s="4">
        <f t="shared" si="0"/>
        <v>194464.53466504515</v>
      </c>
      <c r="I22" s="26">
        <f t="shared" si="1"/>
        <v>0.97232267332522582</v>
      </c>
      <c r="K22" s="49">
        <v>0.04</v>
      </c>
    </row>
    <row r="23" spans="1:11" ht="16.05" customHeight="1" x14ac:dyDescent="0.25">
      <c r="A23" s="48">
        <f t="shared" si="6"/>
        <v>43069</v>
      </c>
      <c r="B23" s="45" t="str">
        <f t="shared" si="2"/>
        <v>A23</v>
      </c>
      <c r="C23" s="46">
        <v>11</v>
      </c>
      <c r="D23" s="4">
        <f t="shared" si="3"/>
        <v>194464.53466504515</v>
      </c>
      <c r="E23" s="4">
        <f t="shared" si="7"/>
        <v>1211.9606585988372</v>
      </c>
      <c r="F23" s="4">
        <f t="shared" si="4"/>
        <v>648.21511555015047</v>
      </c>
      <c r="G23" s="4">
        <f t="shared" si="5"/>
        <v>563.74554304868673</v>
      </c>
      <c r="H23" s="4">
        <f t="shared" si="0"/>
        <v>193900.78912199647</v>
      </c>
      <c r="I23" s="26">
        <f t="shared" si="1"/>
        <v>0.96950394560998232</v>
      </c>
      <c r="K23" s="49">
        <v>0.04</v>
      </c>
    </row>
    <row r="24" spans="1:11" ht="16.05" customHeight="1" x14ac:dyDescent="0.25">
      <c r="A24" s="48">
        <f t="shared" si="6"/>
        <v>43100</v>
      </c>
      <c r="B24" s="45" t="str">
        <f t="shared" si="2"/>
        <v>A24</v>
      </c>
      <c r="C24" s="46">
        <v>12</v>
      </c>
      <c r="D24" s="4">
        <f t="shared" si="3"/>
        <v>193900.78912199647</v>
      </c>
      <c r="E24" s="4">
        <f t="shared" si="7"/>
        <v>1211.9606585988374</v>
      </c>
      <c r="F24" s="4">
        <f t="shared" si="4"/>
        <v>646.33596373998819</v>
      </c>
      <c r="G24" s="4">
        <f t="shared" si="5"/>
        <v>565.62469485884924</v>
      </c>
      <c r="H24" s="4">
        <f t="shared" si="0"/>
        <v>193335.16442713761</v>
      </c>
      <c r="I24" s="26">
        <f t="shared" si="1"/>
        <v>0.96667582213568803</v>
      </c>
      <c r="K24" s="49">
        <v>0.04</v>
      </c>
    </row>
    <row r="25" spans="1:11" ht="16.05" customHeight="1" x14ac:dyDescent="0.25">
      <c r="A25" s="48">
        <f t="shared" si="6"/>
        <v>43131</v>
      </c>
      <c r="B25" s="45" t="str">
        <f t="shared" si="2"/>
        <v>A25</v>
      </c>
      <c r="C25" s="46">
        <v>13</v>
      </c>
      <c r="D25" s="4">
        <f t="shared" si="3"/>
        <v>193335.16442713761</v>
      </c>
      <c r="E25" s="4">
        <f t="shared" si="7"/>
        <v>1211.9606585988374</v>
      </c>
      <c r="F25" s="4">
        <f t="shared" si="4"/>
        <v>644.45054809045871</v>
      </c>
      <c r="G25" s="4">
        <f t="shared" si="5"/>
        <v>567.51011050837872</v>
      </c>
      <c r="H25" s="4">
        <f t="shared" si="0"/>
        <v>192767.65431662922</v>
      </c>
      <c r="I25" s="26">
        <f t="shared" si="1"/>
        <v>0.96383827158314617</v>
      </c>
      <c r="K25" s="49">
        <v>0.04</v>
      </c>
    </row>
    <row r="26" spans="1:11" ht="16.05" customHeight="1" x14ac:dyDescent="0.25">
      <c r="A26" s="48">
        <f t="shared" si="6"/>
        <v>43159</v>
      </c>
      <c r="B26" s="45" t="str">
        <f t="shared" si="2"/>
        <v>A26</v>
      </c>
      <c r="C26" s="46">
        <v>14</v>
      </c>
      <c r="D26" s="4">
        <f t="shared" si="3"/>
        <v>192767.65431662922</v>
      </c>
      <c r="E26" s="4">
        <f t="shared" si="7"/>
        <v>1211.9606585988372</v>
      </c>
      <c r="F26" s="4">
        <f t="shared" si="4"/>
        <v>642.55884772209743</v>
      </c>
      <c r="G26" s="4">
        <f t="shared" si="5"/>
        <v>569.40181087673977</v>
      </c>
      <c r="H26" s="4">
        <f t="shared" si="0"/>
        <v>192198.25250575249</v>
      </c>
      <c r="I26" s="26">
        <f t="shared" si="1"/>
        <v>0.96099126252876244</v>
      </c>
      <c r="K26" s="49">
        <v>0.04</v>
      </c>
    </row>
    <row r="27" spans="1:11" ht="16.05" customHeight="1" x14ac:dyDescent="0.25">
      <c r="A27" s="48">
        <f t="shared" si="6"/>
        <v>43190</v>
      </c>
      <c r="B27" s="45" t="str">
        <f t="shared" si="2"/>
        <v>A27</v>
      </c>
      <c r="C27" s="46">
        <v>15</v>
      </c>
      <c r="D27" s="4">
        <f t="shared" si="3"/>
        <v>192198.25250575249</v>
      </c>
      <c r="E27" s="4">
        <f t="shared" si="7"/>
        <v>1211.960658598837</v>
      </c>
      <c r="F27" s="4">
        <f t="shared" si="4"/>
        <v>640.66084168584166</v>
      </c>
      <c r="G27" s="4">
        <f t="shared" si="5"/>
        <v>571.29981691299531</v>
      </c>
      <c r="H27" s="4">
        <f t="shared" si="0"/>
        <v>191626.95268883949</v>
      </c>
      <c r="I27" s="26">
        <f t="shared" si="1"/>
        <v>0.95813476344419746</v>
      </c>
      <c r="K27" s="49">
        <v>0.04</v>
      </c>
    </row>
    <row r="28" spans="1:11" ht="16.05" customHeight="1" x14ac:dyDescent="0.25">
      <c r="A28" s="48">
        <f t="shared" si="6"/>
        <v>43220</v>
      </c>
      <c r="B28" s="45" t="str">
        <f t="shared" si="2"/>
        <v>A28</v>
      </c>
      <c r="C28" s="46">
        <v>16</v>
      </c>
      <c r="D28" s="4">
        <f t="shared" si="3"/>
        <v>191626.95268883949</v>
      </c>
      <c r="E28" s="4">
        <f t="shared" si="7"/>
        <v>1211.9606585988372</v>
      </c>
      <c r="F28" s="4">
        <f t="shared" si="4"/>
        <v>638.75650896279831</v>
      </c>
      <c r="G28" s="4">
        <f t="shared" si="5"/>
        <v>573.20414963603889</v>
      </c>
      <c r="H28" s="4">
        <f t="shared" si="0"/>
        <v>191053.74853920346</v>
      </c>
      <c r="I28" s="26">
        <f t="shared" si="1"/>
        <v>0.95526874269601725</v>
      </c>
      <c r="K28" s="49">
        <v>0.04</v>
      </c>
    </row>
    <row r="29" spans="1:11" ht="16.05" customHeight="1" x14ac:dyDescent="0.25">
      <c r="A29" s="48">
        <f t="shared" si="6"/>
        <v>43251</v>
      </c>
      <c r="B29" s="45" t="str">
        <f t="shared" si="2"/>
        <v>A29</v>
      </c>
      <c r="C29" s="46">
        <v>17</v>
      </c>
      <c r="D29" s="4">
        <f t="shared" si="3"/>
        <v>191053.74853920346</v>
      </c>
      <c r="E29" s="4">
        <f t="shared" si="7"/>
        <v>1211.9606585988374</v>
      </c>
      <c r="F29" s="4">
        <f t="shared" si="4"/>
        <v>636.84582846401156</v>
      </c>
      <c r="G29" s="4">
        <f t="shared" si="5"/>
        <v>575.11483013482587</v>
      </c>
      <c r="H29" s="4">
        <f t="shared" si="0"/>
        <v>190478.63370906864</v>
      </c>
      <c r="I29" s="26">
        <f t="shared" si="1"/>
        <v>0.95239316854534317</v>
      </c>
      <c r="K29" s="49">
        <v>0.04</v>
      </c>
    </row>
    <row r="30" spans="1:11" ht="16.05" customHeight="1" x14ac:dyDescent="0.25">
      <c r="A30" s="48">
        <f t="shared" si="6"/>
        <v>43281</v>
      </c>
      <c r="B30" s="45" t="str">
        <f t="shared" si="2"/>
        <v>A30</v>
      </c>
      <c r="C30" s="46">
        <v>18</v>
      </c>
      <c r="D30" s="4">
        <f t="shared" si="3"/>
        <v>190478.63370906864</v>
      </c>
      <c r="E30" s="4">
        <f t="shared" si="7"/>
        <v>1211.9606585988374</v>
      </c>
      <c r="F30" s="4">
        <f t="shared" si="4"/>
        <v>634.92877903022884</v>
      </c>
      <c r="G30" s="4">
        <f t="shared" si="5"/>
        <v>577.03187956860859</v>
      </c>
      <c r="H30" s="4">
        <f t="shared" si="0"/>
        <v>189901.60182950002</v>
      </c>
      <c r="I30" s="26">
        <f t="shared" si="1"/>
        <v>0.94950800914750011</v>
      </c>
      <c r="K30" s="49">
        <v>0.04</v>
      </c>
    </row>
    <row r="31" spans="1:11" ht="16.05" customHeight="1" x14ac:dyDescent="0.25">
      <c r="A31" s="48">
        <f t="shared" si="6"/>
        <v>43312</v>
      </c>
      <c r="B31" s="45" t="str">
        <f t="shared" si="2"/>
        <v>A31</v>
      </c>
      <c r="C31" s="46">
        <v>19</v>
      </c>
      <c r="D31" s="4">
        <f t="shared" si="3"/>
        <v>189901.60182950002</v>
      </c>
      <c r="E31" s="4">
        <f t="shared" si="7"/>
        <v>1211.9606585988372</v>
      </c>
      <c r="F31" s="4">
        <f t="shared" si="4"/>
        <v>633.00533943166681</v>
      </c>
      <c r="G31" s="4">
        <f t="shared" si="5"/>
        <v>578.95531916717039</v>
      </c>
      <c r="H31" s="4">
        <f t="shared" si="0"/>
        <v>189322.64651033285</v>
      </c>
      <c r="I31" s="26">
        <f t="shared" si="1"/>
        <v>0.9466132325516643</v>
      </c>
      <c r="K31" s="49">
        <v>0.04</v>
      </c>
    </row>
    <row r="32" spans="1:11" ht="16.05" customHeight="1" x14ac:dyDescent="0.25">
      <c r="A32" s="48">
        <f t="shared" si="6"/>
        <v>43343</v>
      </c>
      <c r="B32" s="45" t="str">
        <f t="shared" si="2"/>
        <v>A32</v>
      </c>
      <c r="C32" s="46">
        <v>20</v>
      </c>
      <c r="D32" s="4">
        <f t="shared" si="3"/>
        <v>189322.64651033285</v>
      </c>
      <c r="E32" s="4">
        <f t="shared" si="7"/>
        <v>1211.9606585988372</v>
      </c>
      <c r="F32" s="4">
        <f t="shared" si="4"/>
        <v>631.07548836777619</v>
      </c>
      <c r="G32" s="4">
        <f t="shared" si="5"/>
        <v>580.88517023106101</v>
      </c>
      <c r="H32" s="4">
        <f t="shared" si="0"/>
        <v>188741.7613401018</v>
      </c>
      <c r="I32" s="26">
        <f t="shared" si="1"/>
        <v>0.94370880670050905</v>
      </c>
      <c r="K32" s="49">
        <v>0.04</v>
      </c>
    </row>
    <row r="33" spans="1:11" ht="16.05" customHeight="1" x14ac:dyDescent="0.25">
      <c r="A33" s="48">
        <f t="shared" si="6"/>
        <v>43373</v>
      </c>
      <c r="B33" s="45" t="str">
        <f t="shared" si="2"/>
        <v>A33</v>
      </c>
      <c r="C33" s="46">
        <v>21</v>
      </c>
      <c r="D33" s="4">
        <f t="shared" si="3"/>
        <v>188741.7613401018</v>
      </c>
      <c r="E33" s="4">
        <f t="shared" si="7"/>
        <v>1211.9606585988372</v>
      </c>
      <c r="F33" s="4">
        <f t="shared" si="4"/>
        <v>629.13920446700604</v>
      </c>
      <c r="G33" s="4">
        <f t="shared" si="5"/>
        <v>582.82145413183116</v>
      </c>
      <c r="H33" s="4">
        <f t="shared" si="0"/>
        <v>188158.93988596997</v>
      </c>
      <c r="I33" s="26">
        <f t="shared" si="1"/>
        <v>0.94079469942984983</v>
      </c>
      <c r="K33" s="49">
        <v>0.04</v>
      </c>
    </row>
    <row r="34" spans="1:11" ht="16.05" customHeight="1" x14ac:dyDescent="0.25">
      <c r="A34" s="48">
        <f t="shared" si="6"/>
        <v>43404</v>
      </c>
      <c r="B34" s="45" t="str">
        <f t="shared" si="2"/>
        <v>A34</v>
      </c>
      <c r="C34" s="46">
        <v>22</v>
      </c>
      <c r="D34" s="4">
        <f t="shared" si="3"/>
        <v>188158.93988596997</v>
      </c>
      <c r="E34" s="4">
        <f t="shared" si="7"/>
        <v>1211.9606585988372</v>
      </c>
      <c r="F34" s="4">
        <f t="shared" si="4"/>
        <v>627.19646628656653</v>
      </c>
      <c r="G34" s="4">
        <f t="shared" si="5"/>
        <v>584.76419231227067</v>
      </c>
      <c r="H34" s="4">
        <f t="shared" si="0"/>
        <v>187574.17569365771</v>
      </c>
      <c r="I34" s="26">
        <f t="shared" si="1"/>
        <v>0.93787087846828854</v>
      </c>
      <c r="K34" s="49">
        <v>0.04</v>
      </c>
    </row>
    <row r="35" spans="1:11" ht="16.05" customHeight="1" x14ac:dyDescent="0.25">
      <c r="A35" s="48">
        <f t="shared" si="6"/>
        <v>43434</v>
      </c>
      <c r="B35" s="45" t="str">
        <f t="shared" si="2"/>
        <v>A35</v>
      </c>
      <c r="C35" s="46">
        <v>23</v>
      </c>
      <c r="D35" s="4">
        <f t="shared" si="3"/>
        <v>187574.17569365771</v>
      </c>
      <c r="E35" s="4">
        <f t="shared" si="7"/>
        <v>1211.9606585988374</v>
      </c>
      <c r="F35" s="4">
        <f t="shared" si="4"/>
        <v>625.24725231219236</v>
      </c>
      <c r="G35" s="4">
        <f t="shared" si="5"/>
        <v>586.71340628664507</v>
      </c>
      <c r="H35" s="4">
        <f t="shared" si="0"/>
        <v>186987.46228737108</v>
      </c>
      <c r="I35" s="26">
        <f t="shared" si="1"/>
        <v>0.93493731143685543</v>
      </c>
      <c r="K35" s="49">
        <v>0.04</v>
      </c>
    </row>
    <row r="36" spans="1:11" ht="16.05" customHeight="1" x14ac:dyDescent="0.25">
      <c r="A36" s="48">
        <f t="shared" si="6"/>
        <v>43465</v>
      </c>
      <c r="B36" s="45" t="str">
        <f t="shared" si="2"/>
        <v>A36</v>
      </c>
      <c r="C36" s="46">
        <v>24</v>
      </c>
      <c r="D36" s="4">
        <f t="shared" si="3"/>
        <v>186987.46228737108</v>
      </c>
      <c r="E36" s="4">
        <f t="shared" si="7"/>
        <v>1211.9606585988374</v>
      </c>
      <c r="F36" s="4">
        <f t="shared" si="4"/>
        <v>623.29154095790363</v>
      </c>
      <c r="G36" s="4">
        <f t="shared" si="5"/>
        <v>588.66911764093379</v>
      </c>
      <c r="H36" s="4">
        <f t="shared" si="0"/>
        <v>186398.79316973014</v>
      </c>
      <c r="I36" s="26">
        <f t="shared" si="1"/>
        <v>0.93199396584865069</v>
      </c>
      <c r="K36" s="49">
        <v>0.04</v>
      </c>
    </row>
    <row r="37" spans="1:11" ht="16.05" customHeight="1" x14ac:dyDescent="0.25">
      <c r="A37" s="48">
        <f t="shared" si="6"/>
        <v>43496</v>
      </c>
      <c r="B37" s="45" t="str">
        <f t="shared" si="2"/>
        <v>A37</v>
      </c>
      <c r="C37" s="46">
        <v>25</v>
      </c>
      <c r="D37" s="4">
        <f t="shared" si="3"/>
        <v>186398.79316973014</v>
      </c>
      <c r="E37" s="4">
        <f t="shared" si="7"/>
        <v>1211.9606585988372</v>
      </c>
      <c r="F37" s="4">
        <f t="shared" si="4"/>
        <v>621.32931056576717</v>
      </c>
      <c r="G37" s="4">
        <f t="shared" si="5"/>
        <v>590.63134803307003</v>
      </c>
      <c r="H37" s="4">
        <f t="shared" si="0"/>
        <v>185808.16182169708</v>
      </c>
      <c r="I37" s="26">
        <f t="shared" si="1"/>
        <v>0.92904080910848541</v>
      </c>
      <c r="K37" s="49">
        <v>0.04</v>
      </c>
    </row>
    <row r="38" spans="1:11" ht="16.05" customHeight="1" x14ac:dyDescent="0.25">
      <c r="A38" s="48">
        <f t="shared" si="6"/>
        <v>43524</v>
      </c>
      <c r="B38" s="45" t="str">
        <f t="shared" si="2"/>
        <v>A38</v>
      </c>
      <c r="C38" s="46">
        <v>26</v>
      </c>
      <c r="D38" s="4">
        <f t="shared" si="3"/>
        <v>185808.16182169708</v>
      </c>
      <c r="E38" s="4">
        <f t="shared" si="7"/>
        <v>1211.9606585988374</v>
      </c>
      <c r="F38" s="4">
        <f t="shared" si="4"/>
        <v>619.36053940565694</v>
      </c>
      <c r="G38" s="4">
        <f t="shared" si="5"/>
        <v>592.60011919318049</v>
      </c>
      <c r="H38" s="4">
        <f t="shared" si="0"/>
        <v>185215.56170250391</v>
      </c>
      <c r="I38" s="26">
        <f t="shared" si="1"/>
        <v>0.92607780851251953</v>
      </c>
      <c r="K38" s="49">
        <v>0.04</v>
      </c>
    </row>
    <row r="39" spans="1:11" ht="16.05" customHeight="1" x14ac:dyDescent="0.25">
      <c r="A39" s="48">
        <f t="shared" si="6"/>
        <v>43555</v>
      </c>
      <c r="B39" s="45" t="str">
        <f t="shared" si="2"/>
        <v>A39</v>
      </c>
      <c r="C39" s="46">
        <v>27</v>
      </c>
      <c r="D39" s="4">
        <f t="shared" si="3"/>
        <v>185215.56170250391</v>
      </c>
      <c r="E39" s="4">
        <f t="shared" si="7"/>
        <v>1211.9606585988377</v>
      </c>
      <c r="F39" s="4">
        <f t="shared" si="4"/>
        <v>617.38520567501303</v>
      </c>
      <c r="G39" s="4">
        <f t="shared" si="5"/>
        <v>594.57545292382463</v>
      </c>
      <c r="H39" s="4">
        <f t="shared" si="0"/>
        <v>184620.98624958008</v>
      </c>
      <c r="I39" s="26">
        <f t="shared" si="1"/>
        <v>0.92310493124790038</v>
      </c>
      <c r="K39" s="49">
        <v>0.04</v>
      </c>
    </row>
    <row r="40" spans="1:11" ht="16.05" customHeight="1" x14ac:dyDescent="0.25">
      <c r="A40" s="48">
        <f t="shared" si="6"/>
        <v>43585</v>
      </c>
      <c r="B40" s="45" t="str">
        <f t="shared" si="2"/>
        <v>A40</v>
      </c>
      <c r="C40" s="46">
        <v>28</v>
      </c>
      <c r="D40" s="4">
        <f t="shared" si="3"/>
        <v>184620.98624958008</v>
      </c>
      <c r="E40" s="4">
        <f t="shared" si="7"/>
        <v>1211.9606585988377</v>
      </c>
      <c r="F40" s="4">
        <f t="shared" si="4"/>
        <v>615.40328749860021</v>
      </c>
      <c r="G40" s="4">
        <f t="shared" si="5"/>
        <v>596.55737110023745</v>
      </c>
      <c r="H40" s="4">
        <f t="shared" si="0"/>
        <v>184024.42887847984</v>
      </c>
      <c r="I40" s="26">
        <f t="shared" si="1"/>
        <v>0.92012214439239925</v>
      </c>
      <c r="K40" s="49">
        <v>0.04</v>
      </c>
    </row>
    <row r="41" spans="1:11" ht="16.05" customHeight="1" x14ac:dyDescent="0.25">
      <c r="A41" s="48">
        <f t="shared" si="6"/>
        <v>43616</v>
      </c>
      <c r="B41" s="45" t="str">
        <f t="shared" si="2"/>
        <v>A41</v>
      </c>
      <c r="C41" s="46">
        <v>29</v>
      </c>
      <c r="D41" s="4">
        <f t="shared" si="3"/>
        <v>184024.42887847984</v>
      </c>
      <c r="E41" s="4">
        <f t="shared" si="7"/>
        <v>1211.9606585988374</v>
      </c>
      <c r="F41" s="4">
        <f t="shared" si="4"/>
        <v>613.41476292826621</v>
      </c>
      <c r="G41" s="4">
        <f t="shared" si="5"/>
        <v>598.54589567057121</v>
      </c>
      <c r="H41" s="4">
        <f t="shared" si="0"/>
        <v>183425.88298280927</v>
      </c>
      <c r="I41" s="26">
        <f t="shared" si="1"/>
        <v>0.91712941491404631</v>
      </c>
      <c r="K41" s="49">
        <v>0.04</v>
      </c>
    </row>
    <row r="42" spans="1:11" ht="16.05" customHeight="1" x14ac:dyDescent="0.25">
      <c r="A42" s="48">
        <f t="shared" si="6"/>
        <v>43646</v>
      </c>
      <c r="B42" s="45" t="str">
        <f t="shared" si="2"/>
        <v>A42</v>
      </c>
      <c r="C42" s="46">
        <v>30</v>
      </c>
      <c r="D42" s="4">
        <f t="shared" si="3"/>
        <v>183425.88298280927</v>
      </c>
      <c r="E42" s="4">
        <f t="shared" si="7"/>
        <v>1211.9606585988374</v>
      </c>
      <c r="F42" s="4">
        <f t="shared" si="4"/>
        <v>611.41960994269755</v>
      </c>
      <c r="G42" s="4">
        <f t="shared" si="5"/>
        <v>600.54104865613988</v>
      </c>
      <c r="H42" s="4">
        <f t="shared" si="0"/>
        <v>182825.34193415314</v>
      </c>
      <c r="I42" s="26">
        <f t="shared" si="1"/>
        <v>0.9141267096707657</v>
      </c>
      <c r="K42" s="49">
        <v>0.04</v>
      </c>
    </row>
    <row r="43" spans="1:11" ht="16.05" customHeight="1" x14ac:dyDescent="0.25">
      <c r="A43" s="48">
        <f t="shared" si="6"/>
        <v>43677</v>
      </c>
      <c r="B43" s="45" t="str">
        <f t="shared" si="2"/>
        <v>A43</v>
      </c>
      <c r="C43" s="46">
        <v>31</v>
      </c>
      <c r="D43" s="4">
        <f t="shared" si="3"/>
        <v>182825.34193415314</v>
      </c>
      <c r="E43" s="4">
        <f t="shared" si="7"/>
        <v>1211.9606585988374</v>
      </c>
      <c r="F43" s="4">
        <f t="shared" si="4"/>
        <v>609.41780644717721</v>
      </c>
      <c r="G43" s="4">
        <f t="shared" si="5"/>
        <v>602.54285215166021</v>
      </c>
      <c r="H43" s="4">
        <f t="shared" si="0"/>
        <v>182222.79908200147</v>
      </c>
      <c r="I43" s="26">
        <f t="shared" si="1"/>
        <v>0.91111399541000737</v>
      </c>
      <c r="K43" s="49">
        <v>0.04</v>
      </c>
    </row>
    <row r="44" spans="1:11" ht="16.05" customHeight="1" x14ac:dyDescent="0.25">
      <c r="A44" s="48">
        <f t="shared" si="6"/>
        <v>43708</v>
      </c>
      <c r="B44" s="45" t="str">
        <f t="shared" si="2"/>
        <v>A44</v>
      </c>
      <c r="C44" s="46">
        <v>32</v>
      </c>
      <c r="D44" s="4">
        <f t="shared" si="3"/>
        <v>182222.79908200147</v>
      </c>
      <c r="E44" s="4">
        <f t="shared" si="7"/>
        <v>1211.9606585988377</v>
      </c>
      <c r="F44" s="4">
        <f t="shared" si="4"/>
        <v>607.40933027333824</v>
      </c>
      <c r="G44" s="4">
        <f t="shared" si="5"/>
        <v>604.55132832549941</v>
      </c>
      <c r="H44" s="4">
        <f t="shared" si="0"/>
        <v>181618.24775367597</v>
      </c>
      <c r="I44" s="26">
        <f t="shared" si="1"/>
        <v>0.90809123876837983</v>
      </c>
      <c r="K44" s="49">
        <v>0.04</v>
      </c>
    </row>
    <row r="45" spans="1:11" ht="16.05" customHeight="1" x14ac:dyDescent="0.25">
      <c r="A45" s="48">
        <f t="shared" si="6"/>
        <v>43738</v>
      </c>
      <c r="B45" s="45" t="str">
        <f t="shared" si="2"/>
        <v>A45</v>
      </c>
      <c r="C45" s="46">
        <v>33</v>
      </c>
      <c r="D45" s="4">
        <f t="shared" si="3"/>
        <v>181618.24775367597</v>
      </c>
      <c r="E45" s="4">
        <f t="shared" si="7"/>
        <v>1211.9606585988374</v>
      </c>
      <c r="F45" s="4">
        <f t="shared" si="4"/>
        <v>605.39415917891995</v>
      </c>
      <c r="G45" s="4">
        <f t="shared" si="5"/>
        <v>606.56649941991748</v>
      </c>
      <c r="H45" s="4">
        <f t="shared" si="0"/>
        <v>181011.68125425605</v>
      </c>
      <c r="I45" s="26">
        <f t="shared" si="1"/>
        <v>0.9050584062712802</v>
      </c>
      <c r="K45" s="49">
        <v>0.04</v>
      </c>
    </row>
    <row r="46" spans="1:11" ht="16.05" customHeight="1" x14ac:dyDescent="0.25">
      <c r="A46" s="48">
        <f t="shared" si="6"/>
        <v>43769</v>
      </c>
      <c r="B46" s="45" t="str">
        <f t="shared" si="2"/>
        <v>A46</v>
      </c>
      <c r="C46" s="46">
        <v>34</v>
      </c>
      <c r="D46" s="4">
        <f t="shared" si="3"/>
        <v>181011.68125425605</v>
      </c>
      <c r="E46" s="4">
        <f t="shared" si="7"/>
        <v>1211.9606585988374</v>
      </c>
      <c r="F46" s="4">
        <f t="shared" si="4"/>
        <v>603.37227084752021</v>
      </c>
      <c r="G46" s="4">
        <f t="shared" si="5"/>
        <v>608.58838775131721</v>
      </c>
      <c r="H46" s="4">
        <f t="shared" si="0"/>
        <v>180403.09286650474</v>
      </c>
      <c r="I46" s="26">
        <f t="shared" si="1"/>
        <v>0.90201546433252366</v>
      </c>
      <c r="K46" s="49">
        <v>0.04</v>
      </c>
    </row>
    <row r="47" spans="1:11" ht="16.05" customHeight="1" x14ac:dyDescent="0.25">
      <c r="A47" s="48">
        <f t="shared" si="6"/>
        <v>43799</v>
      </c>
      <c r="B47" s="45" t="str">
        <f t="shared" si="2"/>
        <v>A47</v>
      </c>
      <c r="C47" s="46">
        <v>35</v>
      </c>
      <c r="D47" s="4">
        <f t="shared" si="3"/>
        <v>180403.09286650474</v>
      </c>
      <c r="E47" s="4">
        <f t="shared" si="7"/>
        <v>1211.9606585988377</v>
      </c>
      <c r="F47" s="4">
        <f t="shared" si="4"/>
        <v>601.34364288834911</v>
      </c>
      <c r="G47" s="4">
        <f t="shared" si="5"/>
        <v>610.61701571048854</v>
      </c>
      <c r="H47" s="4">
        <f t="shared" si="0"/>
        <v>179792.47585079426</v>
      </c>
      <c r="I47" s="26">
        <f t="shared" si="1"/>
        <v>0.89896237925397127</v>
      </c>
      <c r="K47" s="49">
        <v>0.04</v>
      </c>
    </row>
    <row r="48" spans="1:11" ht="16.05" customHeight="1" x14ac:dyDescent="0.25">
      <c r="A48" s="48">
        <f t="shared" si="6"/>
        <v>43830</v>
      </c>
      <c r="B48" s="45" t="str">
        <f t="shared" si="2"/>
        <v>A48</v>
      </c>
      <c r="C48" s="46">
        <v>36</v>
      </c>
      <c r="D48" s="4">
        <f t="shared" si="3"/>
        <v>179792.47585079426</v>
      </c>
      <c r="E48" s="4">
        <f t="shared" si="7"/>
        <v>1211.9606585988377</v>
      </c>
      <c r="F48" s="4">
        <f t="shared" si="4"/>
        <v>599.30825283598085</v>
      </c>
      <c r="G48" s="4">
        <f t="shared" si="5"/>
        <v>612.6524057628568</v>
      </c>
      <c r="H48" s="4">
        <f t="shared" si="0"/>
        <v>179179.82344503139</v>
      </c>
      <c r="I48" s="26">
        <f t="shared" si="1"/>
        <v>0.89589911722515692</v>
      </c>
      <c r="K48" s="49">
        <v>0.04</v>
      </c>
    </row>
    <row r="49" spans="1:11" ht="16.05" customHeight="1" x14ac:dyDescent="0.25">
      <c r="A49" s="48">
        <f t="shared" si="6"/>
        <v>43861</v>
      </c>
      <c r="B49" s="45" t="str">
        <f t="shared" si="2"/>
        <v>A49</v>
      </c>
      <c r="C49" s="46">
        <v>37</v>
      </c>
      <c r="D49" s="4">
        <f t="shared" si="3"/>
        <v>179179.82344503139</v>
      </c>
      <c r="E49" s="4">
        <f t="shared" si="7"/>
        <v>1211.9606585988374</v>
      </c>
      <c r="F49" s="4">
        <f t="shared" si="4"/>
        <v>597.26607815010459</v>
      </c>
      <c r="G49" s="4">
        <f t="shared" si="5"/>
        <v>614.69458044873284</v>
      </c>
      <c r="H49" s="4">
        <f t="shared" si="0"/>
        <v>178565.12886458266</v>
      </c>
      <c r="I49" s="26">
        <f t="shared" si="1"/>
        <v>0.89282564432291334</v>
      </c>
      <c r="K49" s="49">
        <v>0.04</v>
      </c>
    </row>
    <row r="50" spans="1:11" ht="16.05" customHeight="1" x14ac:dyDescent="0.25">
      <c r="A50" s="48">
        <f t="shared" si="6"/>
        <v>43890</v>
      </c>
      <c r="B50" s="45" t="str">
        <f t="shared" si="2"/>
        <v>A50</v>
      </c>
      <c r="C50" s="46">
        <v>38</v>
      </c>
      <c r="D50" s="4">
        <f t="shared" si="3"/>
        <v>178565.12886458266</v>
      </c>
      <c r="E50" s="4">
        <f t="shared" si="7"/>
        <v>1211.9606585988374</v>
      </c>
      <c r="F50" s="4">
        <f t="shared" si="4"/>
        <v>595.21709621527555</v>
      </c>
      <c r="G50" s="4">
        <f t="shared" si="5"/>
        <v>616.74356238356188</v>
      </c>
      <c r="H50" s="4">
        <f t="shared" si="0"/>
        <v>177948.38530219911</v>
      </c>
      <c r="I50" s="26">
        <f t="shared" si="1"/>
        <v>0.8897419265109956</v>
      </c>
      <c r="K50" s="49">
        <v>0.04</v>
      </c>
    </row>
    <row r="51" spans="1:11" ht="16.05" customHeight="1" x14ac:dyDescent="0.25">
      <c r="A51" s="48">
        <f t="shared" si="6"/>
        <v>43921</v>
      </c>
      <c r="B51" s="45" t="str">
        <f t="shared" si="2"/>
        <v>A51</v>
      </c>
      <c r="C51" s="46">
        <v>39</v>
      </c>
      <c r="D51" s="4">
        <f t="shared" si="3"/>
        <v>177948.38530219911</v>
      </c>
      <c r="E51" s="4">
        <f t="shared" si="7"/>
        <v>1211.9606585988374</v>
      </c>
      <c r="F51" s="4">
        <f t="shared" si="4"/>
        <v>593.16128434066366</v>
      </c>
      <c r="G51" s="4">
        <f t="shared" si="5"/>
        <v>618.79937425817377</v>
      </c>
      <c r="H51" s="4">
        <f t="shared" si="0"/>
        <v>177329.58592794093</v>
      </c>
      <c r="I51" s="26">
        <f t="shared" si="1"/>
        <v>0.88664792963970462</v>
      </c>
      <c r="K51" s="49">
        <v>0.04</v>
      </c>
    </row>
    <row r="52" spans="1:11" ht="16.05" customHeight="1" x14ac:dyDescent="0.25">
      <c r="A52" s="48">
        <f t="shared" si="6"/>
        <v>43951</v>
      </c>
      <c r="B52" s="45" t="str">
        <f t="shared" si="2"/>
        <v>A52</v>
      </c>
      <c r="C52" s="46">
        <v>40</v>
      </c>
      <c r="D52" s="4">
        <f t="shared" si="3"/>
        <v>177329.58592794093</v>
      </c>
      <c r="E52" s="4">
        <f t="shared" si="7"/>
        <v>1211.9606585988374</v>
      </c>
      <c r="F52" s="4">
        <f t="shared" si="4"/>
        <v>591.09861975980311</v>
      </c>
      <c r="G52" s="4">
        <f t="shared" si="5"/>
        <v>620.86203883903431</v>
      </c>
      <c r="H52" s="4">
        <f t="shared" si="0"/>
        <v>176708.72388910191</v>
      </c>
      <c r="I52" s="26">
        <f t="shared" si="1"/>
        <v>0.88354361944550952</v>
      </c>
      <c r="K52" s="49">
        <v>0.04</v>
      </c>
    </row>
    <row r="53" spans="1:11" ht="16.05" customHeight="1" x14ac:dyDescent="0.25">
      <c r="A53" s="48">
        <f t="shared" si="6"/>
        <v>43982</v>
      </c>
      <c r="B53" s="45" t="str">
        <f t="shared" si="2"/>
        <v>A53</v>
      </c>
      <c r="C53" s="46">
        <v>41</v>
      </c>
      <c r="D53" s="4">
        <f t="shared" si="3"/>
        <v>176708.72388910191</v>
      </c>
      <c r="E53" s="4">
        <f t="shared" si="7"/>
        <v>1211.9606585988377</v>
      </c>
      <c r="F53" s="4">
        <f t="shared" si="4"/>
        <v>589.02907963033965</v>
      </c>
      <c r="G53" s="4">
        <f t="shared" si="5"/>
        <v>622.931578968498</v>
      </c>
      <c r="H53" s="4">
        <f t="shared" si="0"/>
        <v>176085.7923101334</v>
      </c>
      <c r="I53" s="26">
        <f t="shared" si="1"/>
        <v>0.88042896155066697</v>
      </c>
      <c r="K53" s="49">
        <v>0.04</v>
      </c>
    </row>
    <row r="54" spans="1:11" ht="16.05" customHeight="1" x14ac:dyDescent="0.25">
      <c r="A54" s="48">
        <f t="shared" si="6"/>
        <v>44012</v>
      </c>
      <c r="B54" s="45" t="str">
        <f t="shared" si="2"/>
        <v>A54</v>
      </c>
      <c r="C54" s="46">
        <v>42</v>
      </c>
      <c r="D54" s="4">
        <f t="shared" si="3"/>
        <v>176085.7923101334</v>
      </c>
      <c r="E54" s="4">
        <f t="shared" si="7"/>
        <v>1211.9606585988377</v>
      </c>
      <c r="F54" s="4">
        <f t="shared" si="4"/>
        <v>586.95264103377804</v>
      </c>
      <c r="G54" s="4">
        <f t="shared" si="5"/>
        <v>625.00801756505962</v>
      </c>
      <c r="H54" s="4">
        <f t="shared" si="0"/>
        <v>175460.78429256834</v>
      </c>
      <c r="I54" s="26">
        <f t="shared" si="1"/>
        <v>0.87730392146284164</v>
      </c>
      <c r="K54" s="49">
        <v>0.04</v>
      </c>
    </row>
    <row r="55" spans="1:11" ht="16.05" customHeight="1" x14ac:dyDescent="0.25">
      <c r="A55" s="48">
        <f t="shared" si="6"/>
        <v>44043</v>
      </c>
      <c r="B55" s="45" t="str">
        <f t="shared" si="2"/>
        <v>A55</v>
      </c>
      <c r="C55" s="46">
        <v>43</v>
      </c>
      <c r="D55" s="4">
        <f t="shared" si="3"/>
        <v>175460.78429256834</v>
      </c>
      <c r="E55" s="4">
        <f t="shared" si="7"/>
        <v>1211.9606585988374</v>
      </c>
      <c r="F55" s="4">
        <f t="shared" si="4"/>
        <v>584.86928097522775</v>
      </c>
      <c r="G55" s="4">
        <f t="shared" si="5"/>
        <v>627.09137762360967</v>
      </c>
      <c r="H55" s="4">
        <f t="shared" si="0"/>
        <v>174833.69291494472</v>
      </c>
      <c r="I55" s="26">
        <f t="shared" si="1"/>
        <v>0.87416846457472364</v>
      </c>
      <c r="K55" s="49">
        <v>0.04</v>
      </c>
    </row>
    <row r="56" spans="1:11" ht="16.05" customHeight="1" x14ac:dyDescent="0.25">
      <c r="A56" s="48">
        <f t="shared" si="6"/>
        <v>44074</v>
      </c>
      <c r="B56" s="45" t="str">
        <f t="shared" si="2"/>
        <v>A56</v>
      </c>
      <c r="C56" s="46">
        <v>44</v>
      </c>
      <c r="D56" s="4">
        <f t="shared" si="3"/>
        <v>174833.69291494472</v>
      </c>
      <c r="E56" s="4">
        <f t="shared" si="7"/>
        <v>1211.9606585988374</v>
      </c>
      <c r="F56" s="4">
        <f t="shared" si="4"/>
        <v>582.77897638314914</v>
      </c>
      <c r="G56" s="4">
        <f t="shared" si="5"/>
        <v>629.18168221568828</v>
      </c>
      <c r="H56" s="4">
        <f t="shared" si="0"/>
        <v>174204.51123272904</v>
      </c>
      <c r="I56" s="26">
        <f t="shared" si="1"/>
        <v>0.87102255616364521</v>
      </c>
      <c r="K56" s="49">
        <v>0.04</v>
      </c>
    </row>
    <row r="57" spans="1:11" ht="16.05" customHeight="1" x14ac:dyDescent="0.25">
      <c r="A57" s="48">
        <f t="shared" si="6"/>
        <v>44104</v>
      </c>
      <c r="B57" s="45" t="str">
        <f t="shared" si="2"/>
        <v>A57</v>
      </c>
      <c r="C57" s="46">
        <v>45</v>
      </c>
      <c r="D57" s="4">
        <f t="shared" si="3"/>
        <v>174204.51123272904</v>
      </c>
      <c r="E57" s="4">
        <f t="shared" si="7"/>
        <v>1211.9606585988374</v>
      </c>
      <c r="F57" s="4">
        <f t="shared" si="4"/>
        <v>580.68170410909681</v>
      </c>
      <c r="G57" s="4">
        <f t="shared" si="5"/>
        <v>631.27895448974061</v>
      </c>
      <c r="H57" s="4">
        <f t="shared" si="0"/>
        <v>173573.2322782393</v>
      </c>
      <c r="I57" s="26">
        <f t="shared" si="1"/>
        <v>0.86786616139119654</v>
      </c>
      <c r="K57" s="49">
        <v>0.04</v>
      </c>
    </row>
    <row r="58" spans="1:11" ht="16.05" customHeight="1" x14ac:dyDescent="0.25">
      <c r="A58" s="48">
        <f t="shared" si="6"/>
        <v>44135</v>
      </c>
      <c r="B58" s="45" t="str">
        <f t="shared" si="2"/>
        <v>A58</v>
      </c>
      <c r="C58" s="46">
        <v>46</v>
      </c>
      <c r="D58" s="4">
        <f t="shared" si="3"/>
        <v>173573.2322782393</v>
      </c>
      <c r="E58" s="4">
        <f t="shared" si="7"/>
        <v>1211.9606585988374</v>
      </c>
      <c r="F58" s="4">
        <f t="shared" si="4"/>
        <v>578.57744092746441</v>
      </c>
      <c r="G58" s="4">
        <f t="shared" si="5"/>
        <v>633.38321767137302</v>
      </c>
      <c r="H58" s="4">
        <f t="shared" si="0"/>
        <v>172939.84906056794</v>
      </c>
      <c r="I58" s="26">
        <f t="shared" si="1"/>
        <v>0.8646992453028397</v>
      </c>
      <c r="K58" s="49">
        <v>0.04</v>
      </c>
    </row>
    <row r="59" spans="1:11" ht="16.05" customHeight="1" x14ac:dyDescent="0.25">
      <c r="A59" s="48">
        <f t="shared" si="6"/>
        <v>44165</v>
      </c>
      <c r="B59" s="45" t="str">
        <f t="shared" si="2"/>
        <v>A59</v>
      </c>
      <c r="C59" s="46">
        <v>47</v>
      </c>
      <c r="D59" s="4">
        <f t="shared" si="3"/>
        <v>172939.84906056794</v>
      </c>
      <c r="E59" s="4">
        <f t="shared" si="7"/>
        <v>1211.9606585988374</v>
      </c>
      <c r="F59" s="4">
        <f t="shared" si="4"/>
        <v>576.46616353522643</v>
      </c>
      <c r="G59" s="4">
        <f t="shared" si="5"/>
        <v>635.494495063611</v>
      </c>
      <c r="H59" s="4">
        <f t="shared" si="0"/>
        <v>172304.35456550433</v>
      </c>
      <c r="I59" s="26">
        <f t="shared" si="1"/>
        <v>0.86152177282752163</v>
      </c>
      <c r="K59" s="49">
        <v>0.04</v>
      </c>
    </row>
    <row r="60" spans="1:11" ht="16.05" customHeight="1" x14ac:dyDescent="0.25">
      <c r="A60" s="48">
        <f t="shared" si="6"/>
        <v>44196</v>
      </c>
      <c r="B60" s="45" t="str">
        <f t="shared" si="2"/>
        <v>A60</v>
      </c>
      <c r="C60" s="46">
        <v>48</v>
      </c>
      <c r="D60" s="4">
        <f t="shared" si="3"/>
        <v>172304.35456550433</v>
      </c>
      <c r="E60" s="4">
        <f t="shared" si="7"/>
        <v>1211.9606585988379</v>
      </c>
      <c r="F60" s="4">
        <f t="shared" si="4"/>
        <v>574.34784855168107</v>
      </c>
      <c r="G60" s="4">
        <f t="shared" si="5"/>
        <v>637.61281004715681</v>
      </c>
      <c r="H60" s="4">
        <f t="shared" si="0"/>
        <v>171666.74175545716</v>
      </c>
      <c r="I60" s="26">
        <f t="shared" si="1"/>
        <v>0.85833370877728576</v>
      </c>
      <c r="K60" s="49">
        <v>0.04</v>
      </c>
    </row>
    <row r="61" spans="1:11" ht="16.05" customHeight="1" x14ac:dyDescent="0.25">
      <c r="A61" s="48">
        <f t="shared" si="6"/>
        <v>44227</v>
      </c>
      <c r="B61" s="45" t="str">
        <f t="shared" si="2"/>
        <v>A61</v>
      </c>
      <c r="C61" s="46">
        <v>49</v>
      </c>
      <c r="D61" s="4">
        <f t="shared" si="3"/>
        <v>171666.74175545716</v>
      </c>
      <c r="E61" s="4">
        <f t="shared" si="7"/>
        <v>1211.9606585988377</v>
      </c>
      <c r="F61" s="4">
        <f t="shared" si="4"/>
        <v>572.22247251819056</v>
      </c>
      <c r="G61" s="4">
        <f t="shared" si="5"/>
        <v>639.7381860806471</v>
      </c>
      <c r="H61" s="4">
        <f t="shared" si="0"/>
        <v>171027.00356937651</v>
      </c>
      <c r="I61" s="26">
        <f t="shared" si="1"/>
        <v>0.85513501784688251</v>
      </c>
      <c r="K61" s="49">
        <v>0.04</v>
      </c>
    </row>
    <row r="62" spans="1:11" ht="16.05" customHeight="1" x14ac:dyDescent="0.25">
      <c r="A62" s="48">
        <f t="shared" si="6"/>
        <v>44255</v>
      </c>
      <c r="B62" s="45" t="str">
        <f t="shared" si="2"/>
        <v>A62</v>
      </c>
      <c r="C62" s="46">
        <v>50</v>
      </c>
      <c r="D62" s="4">
        <f t="shared" si="3"/>
        <v>171027.00356937651</v>
      </c>
      <c r="E62" s="4">
        <f t="shared" si="7"/>
        <v>1211.9606585988374</v>
      </c>
      <c r="F62" s="4">
        <f t="shared" si="4"/>
        <v>570.09001189792173</v>
      </c>
      <c r="G62" s="4">
        <f t="shared" si="5"/>
        <v>641.8706467009157</v>
      </c>
      <c r="H62" s="4">
        <f t="shared" si="0"/>
        <v>170385.13292267561</v>
      </c>
      <c r="I62" s="26">
        <f t="shared" si="1"/>
        <v>0.85192566461337804</v>
      </c>
      <c r="K62" s="49">
        <v>0.04</v>
      </c>
    </row>
    <row r="63" spans="1:11" ht="16.05" customHeight="1" x14ac:dyDescent="0.25">
      <c r="A63" s="48">
        <f t="shared" si="6"/>
        <v>44286</v>
      </c>
      <c r="B63" s="45" t="str">
        <f t="shared" si="2"/>
        <v>A63</v>
      </c>
      <c r="C63" s="46">
        <v>51</v>
      </c>
      <c r="D63" s="4">
        <f t="shared" si="3"/>
        <v>170385.13292267561</v>
      </c>
      <c r="E63" s="4">
        <f t="shared" si="7"/>
        <v>1211.9606585988377</v>
      </c>
      <c r="F63" s="4">
        <f t="shared" si="4"/>
        <v>567.95044307558544</v>
      </c>
      <c r="G63" s="4">
        <f t="shared" si="5"/>
        <v>644.01021552325221</v>
      </c>
      <c r="H63" s="4">
        <f t="shared" si="0"/>
        <v>169741.12270715236</v>
      </c>
      <c r="I63" s="26">
        <f t="shared" si="1"/>
        <v>0.84870561353576179</v>
      </c>
      <c r="K63" s="49">
        <v>0.04</v>
      </c>
    </row>
    <row r="64" spans="1:11" ht="16.05" customHeight="1" x14ac:dyDescent="0.25">
      <c r="A64" s="48">
        <f t="shared" si="6"/>
        <v>44316</v>
      </c>
      <c r="B64" s="45" t="str">
        <f t="shared" si="2"/>
        <v>A64</v>
      </c>
      <c r="C64" s="46">
        <v>52</v>
      </c>
      <c r="D64" s="4">
        <f t="shared" si="3"/>
        <v>169741.12270715236</v>
      </c>
      <c r="E64" s="4">
        <f t="shared" si="7"/>
        <v>1211.9606585988379</v>
      </c>
      <c r="F64" s="4">
        <f t="shared" si="4"/>
        <v>565.80374235717454</v>
      </c>
      <c r="G64" s="4">
        <f t="shared" si="5"/>
        <v>646.15691624166334</v>
      </c>
      <c r="H64" s="4">
        <f t="shared" si="0"/>
        <v>169094.9657909107</v>
      </c>
      <c r="I64" s="26">
        <f t="shared" si="1"/>
        <v>0.8454748289545535</v>
      </c>
      <c r="K64" s="49">
        <v>0.04</v>
      </c>
    </row>
    <row r="65" spans="1:11" ht="16.05" customHeight="1" x14ac:dyDescent="0.25">
      <c r="A65" s="48">
        <f t="shared" si="6"/>
        <v>44347</v>
      </c>
      <c r="B65" s="45" t="str">
        <f t="shared" si="2"/>
        <v>A65</v>
      </c>
      <c r="C65" s="46">
        <v>53</v>
      </c>
      <c r="D65" s="4">
        <f t="shared" si="3"/>
        <v>169094.9657909107</v>
      </c>
      <c r="E65" s="4">
        <f t="shared" si="7"/>
        <v>1211.9606585988377</v>
      </c>
      <c r="F65" s="4">
        <f t="shared" si="4"/>
        <v>563.64988596970238</v>
      </c>
      <c r="G65" s="4">
        <f t="shared" si="5"/>
        <v>648.31077262913527</v>
      </c>
      <c r="H65" s="4">
        <f t="shared" si="0"/>
        <v>168446.65501828157</v>
      </c>
      <c r="I65" s="26">
        <f t="shared" si="1"/>
        <v>0.84223327509140788</v>
      </c>
      <c r="K65" s="49">
        <v>0.04</v>
      </c>
    </row>
    <row r="66" spans="1:11" ht="16.05" customHeight="1" x14ac:dyDescent="0.25">
      <c r="A66" s="48">
        <f t="shared" si="6"/>
        <v>44377</v>
      </c>
      <c r="B66" s="45" t="str">
        <f t="shared" si="2"/>
        <v>A66</v>
      </c>
      <c r="C66" s="46">
        <v>54</v>
      </c>
      <c r="D66" s="4">
        <f t="shared" si="3"/>
        <v>168446.65501828157</v>
      </c>
      <c r="E66" s="4">
        <f t="shared" si="7"/>
        <v>1211.9606585988379</v>
      </c>
      <c r="F66" s="4">
        <f t="shared" si="4"/>
        <v>561.4888500609386</v>
      </c>
      <c r="G66" s="4">
        <f t="shared" si="5"/>
        <v>650.47180853789928</v>
      </c>
      <c r="H66" s="4">
        <f t="shared" si="0"/>
        <v>167796.18320974367</v>
      </c>
      <c r="I66" s="26">
        <f t="shared" si="1"/>
        <v>0.83898091604871838</v>
      </c>
      <c r="K66" s="49">
        <v>0.04</v>
      </c>
    </row>
    <row r="67" spans="1:11" ht="16.05" customHeight="1" x14ac:dyDescent="0.25">
      <c r="A67" s="48">
        <f t="shared" si="6"/>
        <v>44408</v>
      </c>
      <c r="B67" s="45" t="str">
        <f t="shared" si="2"/>
        <v>A67</v>
      </c>
      <c r="C67" s="46">
        <v>55</v>
      </c>
      <c r="D67" s="4">
        <f t="shared" si="3"/>
        <v>167796.18320974367</v>
      </c>
      <c r="E67" s="4">
        <f t="shared" si="7"/>
        <v>1211.9606585988379</v>
      </c>
      <c r="F67" s="4">
        <f t="shared" si="4"/>
        <v>559.32061069914562</v>
      </c>
      <c r="G67" s="4">
        <f t="shared" si="5"/>
        <v>652.64004789969226</v>
      </c>
      <c r="H67" s="4">
        <f t="shared" si="0"/>
        <v>167143.54316184399</v>
      </c>
      <c r="I67" s="26">
        <f t="shared" si="1"/>
        <v>0.83571771580921994</v>
      </c>
      <c r="K67" s="49">
        <v>0.04</v>
      </c>
    </row>
    <row r="68" spans="1:11" ht="16.05" customHeight="1" x14ac:dyDescent="0.25">
      <c r="A68" s="48">
        <f t="shared" si="6"/>
        <v>44439</v>
      </c>
      <c r="B68" s="45" t="str">
        <f t="shared" si="2"/>
        <v>A68</v>
      </c>
      <c r="C68" s="46">
        <v>56</v>
      </c>
      <c r="D68" s="4">
        <f t="shared" si="3"/>
        <v>167143.54316184399</v>
      </c>
      <c r="E68" s="4">
        <f t="shared" si="7"/>
        <v>1211.9606585988379</v>
      </c>
      <c r="F68" s="4">
        <f t="shared" si="4"/>
        <v>557.14514387281326</v>
      </c>
      <c r="G68" s="4">
        <f t="shared" si="5"/>
        <v>654.81551472602462</v>
      </c>
      <c r="H68" s="4">
        <f t="shared" si="0"/>
        <v>166488.72764711798</v>
      </c>
      <c r="I68" s="26">
        <f t="shared" si="1"/>
        <v>0.83244363823558987</v>
      </c>
      <c r="K68" s="49">
        <v>0.04</v>
      </c>
    </row>
    <row r="69" spans="1:11" ht="16.05" customHeight="1" x14ac:dyDescent="0.25">
      <c r="A69" s="48">
        <f t="shared" si="6"/>
        <v>44469</v>
      </c>
      <c r="B69" s="45" t="str">
        <f t="shared" si="2"/>
        <v>A69</v>
      </c>
      <c r="C69" s="46">
        <v>57</v>
      </c>
      <c r="D69" s="4">
        <f t="shared" si="3"/>
        <v>166488.72764711798</v>
      </c>
      <c r="E69" s="4">
        <f t="shared" si="7"/>
        <v>1211.9606585988379</v>
      </c>
      <c r="F69" s="4">
        <f t="shared" si="4"/>
        <v>554.96242549039323</v>
      </c>
      <c r="G69" s="4">
        <f t="shared" si="5"/>
        <v>656.99823310844465</v>
      </c>
      <c r="H69" s="4">
        <f t="shared" si="0"/>
        <v>165831.72941400955</v>
      </c>
      <c r="I69" s="26">
        <f t="shared" si="1"/>
        <v>0.82915864707004772</v>
      </c>
      <c r="K69" s="49">
        <v>0.04</v>
      </c>
    </row>
    <row r="70" spans="1:11" ht="16.05" customHeight="1" x14ac:dyDescent="0.25">
      <c r="A70" s="48">
        <f t="shared" si="6"/>
        <v>44500</v>
      </c>
      <c r="B70" s="45" t="str">
        <f t="shared" si="2"/>
        <v>A70</v>
      </c>
      <c r="C70" s="46">
        <v>58</v>
      </c>
      <c r="D70" s="4">
        <f t="shared" si="3"/>
        <v>165831.72941400955</v>
      </c>
      <c r="E70" s="4">
        <f t="shared" si="7"/>
        <v>1211.9606585988381</v>
      </c>
      <c r="F70" s="4">
        <f t="shared" si="4"/>
        <v>552.77243138003189</v>
      </c>
      <c r="G70" s="4">
        <f t="shared" si="5"/>
        <v>659.18822721880622</v>
      </c>
      <c r="H70" s="4">
        <f t="shared" si="0"/>
        <v>165172.54118679074</v>
      </c>
      <c r="I70" s="26">
        <f t="shared" si="1"/>
        <v>0.82586270593395372</v>
      </c>
      <c r="K70" s="49">
        <v>0.04</v>
      </c>
    </row>
    <row r="71" spans="1:11" ht="16.05" customHeight="1" x14ac:dyDescent="0.25">
      <c r="A71" s="48">
        <f t="shared" si="6"/>
        <v>44530</v>
      </c>
      <c r="B71" s="45" t="str">
        <f t="shared" si="2"/>
        <v>A71</v>
      </c>
      <c r="C71" s="46">
        <v>59</v>
      </c>
      <c r="D71" s="4">
        <f t="shared" si="3"/>
        <v>165172.54118679074</v>
      </c>
      <c r="E71" s="4">
        <f t="shared" si="7"/>
        <v>1211.9606585988381</v>
      </c>
      <c r="F71" s="4">
        <f t="shared" si="4"/>
        <v>550.57513728930246</v>
      </c>
      <c r="G71" s="4">
        <f t="shared" si="5"/>
        <v>661.38552130953565</v>
      </c>
      <c r="H71" s="4">
        <f t="shared" si="0"/>
        <v>164511.1556654812</v>
      </c>
      <c r="I71" s="26">
        <f t="shared" si="1"/>
        <v>0.82255577832740601</v>
      </c>
      <c r="K71" s="49">
        <v>0.04</v>
      </c>
    </row>
    <row r="72" spans="1:11" ht="16.05" customHeight="1" x14ac:dyDescent="0.25">
      <c r="A72" s="48">
        <f t="shared" si="6"/>
        <v>44561</v>
      </c>
      <c r="B72" s="45" t="str">
        <f t="shared" si="2"/>
        <v>A72</v>
      </c>
      <c r="C72" s="46">
        <v>60</v>
      </c>
      <c r="D72" s="4">
        <f t="shared" si="3"/>
        <v>164511.1556654812</v>
      </c>
      <c r="E72" s="4">
        <f t="shared" si="7"/>
        <v>1211.9606585988379</v>
      </c>
      <c r="F72" s="4">
        <f t="shared" si="4"/>
        <v>548.37051888493738</v>
      </c>
      <c r="G72" s="4">
        <f t="shared" si="5"/>
        <v>663.5901397139005</v>
      </c>
      <c r="H72" s="4">
        <f t="shared" si="0"/>
        <v>163847.56552576731</v>
      </c>
      <c r="I72" s="26">
        <f t="shared" si="1"/>
        <v>0.81923782762883657</v>
      </c>
      <c r="K72" s="49">
        <v>0.04</v>
      </c>
    </row>
    <row r="73" spans="1:11" ht="16.05" customHeight="1" x14ac:dyDescent="0.25">
      <c r="A73" s="48">
        <f t="shared" si="6"/>
        <v>44592</v>
      </c>
      <c r="B73" s="45" t="str">
        <f t="shared" si="2"/>
        <v>A73</v>
      </c>
      <c r="C73" s="46">
        <v>61</v>
      </c>
      <c r="D73" s="4">
        <f t="shared" si="3"/>
        <v>163847.56552576731</v>
      </c>
      <c r="E73" s="4">
        <f t="shared" si="7"/>
        <v>1211.9606585988379</v>
      </c>
      <c r="F73" s="4">
        <f t="shared" si="4"/>
        <v>546.15855175255763</v>
      </c>
      <c r="G73" s="4">
        <f t="shared" si="5"/>
        <v>665.80210684628025</v>
      </c>
      <c r="H73" s="4">
        <f t="shared" si="0"/>
        <v>163181.76341892104</v>
      </c>
      <c r="I73" s="26">
        <f t="shared" si="1"/>
        <v>0.81590881709460517</v>
      </c>
      <c r="K73" s="49">
        <v>0.04</v>
      </c>
    </row>
    <row r="74" spans="1:11" ht="16.05" customHeight="1" x14ac:dyDescent="0.25">
      <c r="A74" s="48">
        <f t="shared" si="6"/>
        <v>44620</v>
      </c>
      <c r="B74" s="45" t="str">
        <f t="shared" si="2"/>
        <v>A74</v>
      </c>
      <c r="C74" s="46">
        <v>62</v>
      </c>
      <c r="D74" s="4">
        <f t="shared" si="3"/>
        <v>163181.76341892104</v>
      </c>
      <c r="E74" s="4">
        <f t="shared" si="7"/>
        <v>1211.9606585988381</v>
      </c>
      <c r="F74" s="4">
        <f t="shared" si="4"/>
        <v>543.93921139640349</v>
      </c>
      <c r="G74" s="4">
        <f t="shared" si="5"/>
        <v>668.02144720243462</v>
      </c>
      <c r="H74" s="4">
        <f t="shared" si="0"/>
        <v>162513.74197171861</v>
      </c>
      <c r="I74" s="26">
        <f t="shared" si="1"/>
        <v>0.81256870985859309</v>
      </c>
      <c r="K74" s="49">
        <v>0.04</v>
      </c>
    </row>
    <row r="75" spans="1:11" ht="16.05" customHeight="1" x14ac:dyDescent="0.25">
      <c r="A75" s="48">
        <f t="shared" si="6"/>
        <v>44651</v>
      </c>
      <c r="B75" s="45" t="str">
        <f t="shared" si="2"/>
        <v>A75</v>
      </c>
      <c r="C75" s="46">
        <v>63</v>
      </c>
      <c r="D75" s="4">
        <f t="shared" si="3"/>
        <v>162513.74197171861</v>
      </c>
      <c r="E75" s="4">
        <f t="shared" si="7"/>
        <v>1211.9606585988383</v>
      </c>
      <c r="F75" s="4">
        <f t="shared" si="4"/>
        <v>541.71247323906209</v>
      </c>
      <c r="G75" s="4">
        <f t="shared" si="5"/>
        <v>670.24818535977624</v>
      </c>
      <c r="H75" s="4">
        <f t="shared" si="0"/>
        <v>161843.49378635883</v>
      </c>
      <c r="I75" s="26">
        <f t="shared" si="1"/>
        <v>0.80921746893179414</v>
      </c>
      <c r="K75" s="49">
        <v>0.04</v>
      </c>
    </row>
    <row r="76" spans="1:11" ht="16.05" customHeight="1" x14ac:dyDescent="0.25">
      <c r="A76" s="48">
        <f t="shared" si="6"/>
        <v>44681</v>
      </c>
      <c r="B76" s="45" t="str">
        <f t="shared" si="2"/>
        <v>A76</v>
      </c>
      <c r="C76" s="46">
        <v>64</v>
      </c>
      <c r="D76" s="4">
        <f t="shared" si="3"/>
        <v>161843.49378635883</v>
      </c>
      <c r="E76" s="4">
        <f t="shared" si="7"/>
        <v>1211.9606585988381</v>
      </c>
      <c r="F76" s="4">
        <f t="shared" si="4"/>
        <v>539.4783126211961</v>
      </c>
      <c r="G76" s="4">
        <f t="shared" si="5"/>
        <v>672.48234597764201</v>
      </c>
      <c r="H76" s="4">
        <f t="shared" si="0"/>
        <v>161171.01144038117</v>
      </c>
      <c r="I76" s="26">
        <f t="shared" si="1"/>
        <v>0.80585505720190587</v>
      </c>
      <c r="K76" s="49">
        <v>0.04</v>
      </c>
    </row>
    <row r="77" spans="1:11" ht="16.05" customHeight="1" x14ac:dyDescent="0.25">
      <c r="A77" s="48">
        <f t="shared" si="6"/>
        <v>44712</v>
      </c>
      <c r="B77" s="45" t="str">
        <f t="shared" si="2"/>
        <v>A77</v>
      </c>
      <c r="C77" s="46">
        <v>65</v>
      </c>
      <c r="D77" s="4">
        <f t="shared" si="3"/>
        <v>161171.01144038117</v>
      </c>
      <c r="E77" s="4">
        <f t="shared" si="7"/>
        <v>1211.9606585988381</v>
      </c>
      <c r="F77" s="4">
        <f t="shared" si="4"/>
        <v>537.23670480127055</v>
      </c>
      <c r="G77" s="4">
        <f t="shared" si="5"/>
        <v>674.72395379756756</v>
      </c>
      <c r="H77" s="4">
        <f t="shared" ref="H77:H140" si="8">D77-G77</f>
        <v>160496.28748658361</v>
      </c>
      <c r="I77" s="26">
        <f t="shared" ref="I77:I140" si="9">H77/$D$4</f>
        <v>0.802481437432918</v>
      </c>
      <c r="K77" s="49">
        <v>0.04</v>
      </c>
    </row>
    <row r="78" spans="1:11" ht="16.05" customHeight="1" x14ac:dyDescent="0.25">
      <c r="A78" s="48">
        <f t="shared" ref="A78:A141" si="10">DATE(YEAR(A77),MONTH(A77)+2,1-1)</f>
        <v>44742</v>
      </c>
      <c r="B78" s="45" t="str">
        <f t="shared" ref="B78:B141" si="11">"A"&amp;ROW(A78)</f>
        <v>A78</v>
      </c>
      <c r="C78" s="46">
        <v>66</v>
      </c>
      <c r="D78" s="4">
        <f t="shared" ref="D78:D141" si="12">IF(ROUND(H77,0)&gt;0,H77,0)</f>
        <v>160496.28748658361</v>
      </c>
      <c r="E78" s="4">
        <f t="shared" si="7"/>
        <v>1211.9606585988379</v>
      </c>
      <c r="F78" s="4">
        <f t="shared" ref="F78:F141" si="13">IF($D$6+1-C78&lt;=0,0,IF($D$9="Beginning",(D78-E78)*K78/12,D78*K78/12))</f>
        <v>534.98762495527865</v>
      </c>
      <c r="G78" s="4">
        <f t="shared" ref="G78:G141" si="14">IF(ROUND($D$6+1-C78,2)&lt;=0,0,E78-F78)</f>
        <v>676.97303364355923</v>
      </c>
      <c r="H78" s="4">
        <f t="shared" si="8"/>
        <v>159819.31445294005</v>
      </c>
      <c r="I78" s="26">
        <f t="shared" si="9"/>
        <v>0.79909657226470021</v>
      </c>
      <c r="K78" s="49">
        <v>0.04</v>
      </c>
    </row>
    <row r="79" spans="1:11" ht="16.05" customHeight="1" x14ac:dyDescent="0.25">
      <c r="A79" s="48">
        <f t="shared" si="10"/>
        <v>44773</v>
      </c>
      <c r="B79" s="45" t="str">
        <f t="shared" si="11"/>
        <v>A79</v>
      </c>
      <c r="C79" s="46">
        <v>67</v>
      </c>
      <c r="D79" s="4">
        <f t="shared" si="12"/>
        <v>159819.31445294005</v>
      </c>
      <c r="E79" s="4">
        <f t="shared" ref="E79:E142" si="15">IF($D$6+1-C79&lt;=0,0,IF($D$9="Beginning",PMT(K78/12,$D$6+1-C79,-(D78-E78),-PV(K78/12,1,0,$D$10),0),PMT(K79/12,$D$6+1-C79,-D79,$D$10,0)))</f>
        <v>1211.9606585988379</v>
      </c>
      <c r="F79" s="4">
        <f t="shared" si="13"/>
        <v>532.73104817646686</v>
      </c>
      <c r="G79" s="4">
        <f t="shared" si="14"/>
        <v>679.22961042237102</v>
      </c>
      <c r="H79" s="4">
        <f t="shared" si="8"/>
        <v>159140.08484251768</v>
      </c>
      <c r="I79" s="26">
        <f t="shared" si="9"/>
        <v>0.79570042421258835</v>
      </c>
      <c r="K79" s="49">
        <v>0.04</v>
      </c>
    </row>
    <row r="80" spans="1:11" ht="16.05" customHeight="1" x14ac:dyDescent="0.25">
      <c r="A80" s="48">
        <f t="shared" si="10"/>
        <v>44804</v>
      </c>
      <c r="B80" s="45" t="str">
        <f t="shared" si="11"/>
        <v>A80</v>
      </c>
      <c r="C80" s="46">
        <v>68</v>
      </c>
      <c r="D80" s="4">
        <f t="shared" si="12"/>
        <v>159140.08484251768</v>
      </c>
      <c r="E80" s="4">
        <f t="shared" si="15"/>
        <v>1211.9606585988379</v>
      </c>
      <c r="F80" s="4">
        <f t="shared" si="13"/>
        <v>530.46694947505898</v>
      </c>
      <c r="G80" s="4">
        <f t="shared" si="14"/>
        <v>681.4937091237789</v>
      </c>
      <c r="H80" s="4">
        <f t="shared" si="8"/>
        <v>158458.5911333939</v>
      </c>
      <c r="I80" s="26">
        <f t="shared" si="9"/>
        <v>0.79229295566696956</v>
      </c>
      <c r="K80" s="49">
        <v>0.04</v>
      </c>
    </row>
    <row r="81" spans="1:11" ht="16.05" customHeight="1" x14ac:dyDescent="0.25">
      <c r="A81" s="48">
        <f t="shared" si="10"/>
        <v>44834</v>
      </c>
      <c r="B81" s="45" t="str">
        <f t="shared" si="11"/>
        <v>A81</v>
      </c>
      <c r="C81" s="46">
        <v>69</v>
      </c>
      <c r="D81" s="4">
        <f t="shared" si="12"/>
        <v>158458.5911333939</v>
      </c>
      <c r="E81" s="4">
        <f t="shared" si="15"/>
        <v>1211.9606585988381</v>
      </c>
      <c r="F81" s="4">
        <f t="shared" si="13"/>
        <v>528.19530377797969</v>
      </c>
      <c r="G81" s="4">
        <f t="shared" si="14"/>
        <v>683.76535482085842</v>
      </c>
      <c r="H81" s="4">
        <f t="shared" si="8"/>
        <v>157774.82577857305</v>
      </c>
      <c r="I81" s="26">
        <f t="shared" si="9"/>
        <v>0.78887412889286523</v>
      </c>
      <c r="K81" s="49">
        <v>0.04</v>
      </c>
    </row>
    <row r="82" spans="1:11" ht="16.05" customHeight="1" x14ac:dyDescent="0.25">
      <c r="A82" s="48">
        <f t="shared" si="10"/>
        <v>44865</v>
      </c>
      <c r="B82" s="45" t="str">
        <f t="shared" si="11"/>
        <v>A82</v>
      </c>
      <c r="C82" s="46">
        <v>70</v>
      </c>
      <c r="D82" s="4">
        <f t="shared" si="12"/>
        <v>157774.82577857305</v>
      </c>
      <c r="E82" s="4">
        <f t="shared" si="15"/>
        <v>1211.9606585988381</v>
      </c>
      <c r="F82" s="4">
        <f t="shared" si="13"/>
        <v>525.91608592857688</v>
      </c>
      <c r="G82" s="4">
        <f t="shared" si="14"/>
        <v>686.04457267026123</v>
      </c>
      <c r="H82" s="4">
        <f t="shared" si="8"/>
        <v>157088.78120590278</v>
      </c>
      <c r="I82" s="26">
        <f t="shared" si="9"/>
        <v>0.78544390602951386</v>
      </c>
      <c r="K82" s="49">
        <v>0.04</v>
      </c>
    </row>
    <row r="83" spans="1:11" ht="16.05" customHeight="1" x14ac:dyDescent="0.25">
      <c r="A83" s="48">
        <f t="shared" si="10"/>
        <v>44895</v>
      </c>
      <c r="B83" s="45" t="str">
        <f t="shared" si="11"/>
        <v>A83</v>
      </c>
      <c r="C83" s="46">
        <v>71</v>
      </c>
      <c r="D83" s="4">
        <f t="shared" si="12"/>
        <v>157088.78120590278</v>
      </c>
      <c r="E83" s="4">
        <f t="shared" si="15"/>
        <v>1211.9606585988379</v>
      </c>
      <c r="F83" s="4">
        <f t="shared" si="13"/>
        <v>523.62927068634258</v>
      </c>
      <c r="G83" s="4">
        <f t="shared" si="14"/>
        <v>688.3313879124953</v>
      </c>
      <c r="H83" s="4">
        <f t="shared" si="8"/>
        <v>156400.44981799027</v>
      </c>
      <c r="I83" s="26">
        <f t="shared" si="9"/>
        <v>0.78200224908995142</v>
      </c>
      <c r="K83" s="49">
        <v>0.04</v>
      </c>
    </row>
    <row r="84" spans="1:11" ht="16.05" customHeight="1" x14ac:dyDescent="0.25">
      <c r="A84" s="48">
        <f t="shared" si="10"/>
        <v>44926</v>
      </c>
      <c r="B84" s="45" t="str">
        <f t="shared" si="11"/>
        <v>A84</v>
      </c>
      <c r="C84" s="46">
        <v>72</v>
      </c>
      <c r="D84" s="4">
        <f t="shared" si="12"/>
        <v>156400.44981799027</v>
      </c>
      <c r="E84" s="4">
        <f t="shared" si="15"/>
        <v>1211.9606585988379</v>
      </c>
      <c r="F84" s="4">
        <f t="shared" si="13"/>
        <v>521.33483272663432</v>
      </c>
      <c r="G84" s="4">
        <f t="shared" si="14"/>
        <v>690.62582587220356</v>
      </c>
      <c r="H84" s="4">
        <f t="shared" si="8"/>
        <v>155709.82399211806</v>
      </c>
      <c r="I84" s="26">
        <f t="shared" si="9"/>
        <v>0.77854911996059029</v>
      </c>
      <c r="K84" s="49">
        <v>0.04</v>
      </c>
    </row>
    <row r="85" spans="1:11" ht="16.05" customHeight="1" x14ac:dyDescent="0.25">
      <c r="A85" s="48">
        <f t="shared" si="10"/>
        <v>44957</v>
      </c>
      <c r="B85" s="45" t="str">
        <f t="shared" si="11"/>
        <v>A85</v>
      </c>
      <c r="C85" s="46">
        <v>73</v>
      </c>
      <c r="D85" s="4">
        <f t="shared" si="12"/>
        <v>155709.82399211806</v>
      </c>
      <c r="E85" s="4">
        <f t="shared" si="15"/>
        <v>1211.9606585988379</v>
      </c>
      <c r="F85" s="4">
        <f t="shared" si="13"/>
        <v>519.03274664039361</v>
      </c>
      <c r="G85" s="4">
        <f t="shared" si="14"/>
        <v>692.92791195844427</v>
      </c>
      <c r="H85" s="4">
        <f t="shared" si="8"/>
        <v>155016.89608015961</v>
      </c>
      <c r="I85" s="26">
        <f t="shared" si="9"/>
        <v>0.77508448040079803</v>
      </c>
      <c r="K85" s="49">
        <v>0.04</v>
      </c>
    </row>
    <row r="86" spans="1:11" ht="16.05" customHeight="1" x14ac:dyDescent="0.25">
      <c r="A86" s="48">
        <f t="shared" si="10"/>
        <v>44985</v>
      </c>
      <c r="B86" s="45" t="str">
        <f t="shared" si="11"/>
        <v>A86</v>
      </c>
      <c r="C86" s="46">
        <v>74</v>
      </c>
      <c r="D86" s="4">
        <f t="shared" si="12"/>
        <v>155016.89608015961</v>
      </c>
      <c r="E86" s="4">
        <f t="shared" si="15"/>
        <v>1211.9606585988379</v>
      </c>
      <c r="F86" s="4">
        <f t="shared" si="13"/>
        <v>516.7229869338654</v>
      </c>
      <c r="G86" s="4">
        <f t="shared" si="14"/>
        <v>695.23767166497248</v>
      </c>
      <c r="H86" s="4">
        <f t="shared" si="8"/>
        <v>154321.65840849464</v>
      </c>
      <c r="I86" s="26">
        <f t="shared" si="9"/>
        <v>0.77160829204247317</v>
      </c>
      <c r="K86" s="49">
        <v>0.04</v>
      </c>
    </row>
    <row r="87" spans="1:11" ht="16.05" customHeight="1" x14ac:dyDescent="0.25">
      <c r="A87" s="48">
        <f t="shared" si="10"/>
        <v>45016</v>
      </c>
      <c r="B87" s="45" t="str">
        <f t="shared" si="11"/>
        <v>A87</v>
      </c>
      <c r="C87" s="46">
        <v>75</v>
      </c>
      <c r="D87" s="4">
        <f t="shared" si="12"/>
        <v>154321.65840849464</v>
      </c>
      <c r="E87" s="4">
        <f t="shared" si="15"/>
        <v>1211.9606585988379</v>
      </c>
      <c r="F87" s="4">
        <f t="shared" si="13"/>
        <v>514.40552802831542</v>
      </c>
      <c r="G87" s="4">
        <f t="shared" si="14"/>
        <v>697.55513057052246</v>
      </c>
      <c r="H87" s="4">
        <f t="shared" si="8"/>
        <v>153624.10327792412</v>
      </c>
      <c r="I87" s="26">
        <f t="shared" si="9"/>
        <v>0.76812051638962064</v>
      </c>
      <c r="K87" s="49">
        <v>0.04</v>
      </c>
    </row>
    <row r="88" spans="1:11" ht="16.05" customHeight="1" x14ac:dyDescent="0.25">
      <c r="A88" s="48">
        <f t="shared" si="10"/>
        <v>45046</v>
      </c>
      <c r="B88" s="45" t="str">
        <f t="shared" si="11"/>
        <v>A88</v>
      </c>
      <c r="C88" s="46">
        <v>76</v>
      </c>
      <c r="D88" s="4">
        <f t="shared" si="12"/>
        <v>153624.10327792412</v>
      </c>
      <c r="E88" s="4">
        <f t="shared" si="15"/>
        <v>1211.9606585988379</v>
      </c>
      <c r="F88" s="4">
        <f t="shared" si="13"/>
        <v>512.08034425974711</v>
      </c>
      <c r="G88" s="4">
        <f t="shared" si="14"/>
        <v>699.88031433909077</v>
      </c>
      <c r="H88" s="4">
        <f t="shared" si="8"/>
        <v>152924.22296358502</v>
      </c>
      <c r="I88" s="26">
        <f t="shared" si="9"/>
        <v>0.76462111481792516</v>
      </c>
      <c r="K88" s="49">
        <v>0.04</v>
      </c>
    </row>
    <row r="89" spans="1:11" ht="16.05" customHeight="1" x14ac:dyDescent="0.25">
      <c r="A89" s="48">
        <f t="shared" si="10"/>
        <v>45077</v>
      </c>
      <c r="B89" s="45" t="str">
        <f t="shared" si="11"/>
        <v>A89</v>
      </c>
      <c r="C89" s="46">
        <v>77</v>
      </c>
      <c r="D89" s="4">
        <f t="shared" si="12"/>
        <v>152924.22296358502</v>
      </c>
      <c r="E89" s="4">
        <f t="shared" si="15"/>
        <v>1211.9606585988379</v>
      </c>
      <c r="F89" s="4">
        <f t="shared" si="13"/>
        <v>509.74740987861674</v>
      </c>
      <c r="G89" s="4">
        <f t="shared" si="14"/>
        <v>702.21324872022115</v>
      </c>
      <c r="H89" s="4">
        <f t="shared" si="8"/>
        <v>152222.00971486481</v>
      </c>
      <c r="I89" s="26">
        <f t="shared" si="9"/>
        <v>0.76111004857432407</v>
      </c>
      <c r="K89" s="49">
        <v>0.04</v>
      </c>
    </row>
    <row r="90" spans="1:11" ht="16.05" customHeight="1" x14ac:dyDescent="0.25">
      <c r="A90" s="48">
        <f t="shared" si="10"/>
        <v>45107</v>
      </c>
      <c r="B90" s="45" t="str">
        <f t="shared" si="11"/>
        <v>A90</v>
      </c>
      <c r="C90" s="46">
        <v>78</v>
      </c>
      <c r="D90" s="4">
        <f t="shared" si="12"/>
        <v>152222.00971486481</v>
      </c>
      <c r="E90" s="4">
        <f t="shared" si="15"/>
        <v>1211.9606585988379</v>
      </c>
      <c r="F90" s="4">
        <f t="shared" si="13"/>
        <v>507.40669904954939</v>
      </c>
      <c r="G90" s="4">
        <f t="shared" si="14"/>
        <v>704.55395954928849</v>
      </c>
      <c r="H90" s="4">
        <f t="shared" si="8"/>
        <v>151517.45575531552</v>
      </c>
      <c r="I90" s="26">
        <f t="shared" si="9"/>
        <v>0.75758727877657761</v>
      </c>
      <c r="K90" s="49">
        <v>0.04</v>
      </c>
    </row>
    <row r="91" spans="1:11" ht="16.05" customHeight="1" x14ac:dyDescent="0.25">
      <c r="A91" s="48">
        <f t="shared" si="10"/>
        <v>45138</v>
      </c>
      <c r="B91" s="45" t="str">
        <f t="shared" si="11"/>
        <v>A91</v>
      </c>
      <c r="C91" s="46">
        <v>79</v>
      </c>
      <c r="D91" s="4">
        <f t="shared" si="12"/>
        <v>151517.45575531552</v>
      </c>
      <c r="E91" s="4">
        <f t="shared" si="15"/>
        <v>1211.9606585988379</v>
      </c>
      <c r="F91" s="4">
        <f t="shared" si="13"/>
        <v>505.05818585105175</v>
      </c>
      <c r="G91" s="4">
        <f t="shared" si="14"/>
        <v>706.90247274778608</v>
      </c>
      <c r="H91" s="4">
        <f t="shared" si="8"/>
        <v>150810.55328256774</v>
      </c>
      <c r="I91" s="26">
        <f t="shared" si="9"/>
        <v>0.75405276641283869</v>
      </c>
      <c r="K91" s="49">
        <v>0.04</v>
      </c>
    </row>
    <row r="92" spans="1:11" ht="16.05" customHeight="1" x14ac:dyDescent="0.25">
      <c r="A92" s="48">
        <f t="shared" si="10"/>
        <v>45169</v>
      </c>
      <c r="B92" s="45" t="str">
        <f t="shared" si="11"/>
        <v>A92</v>
      </c>
      <c r="C92" s="46">
        <v>80</v>
      </c>
      <c r="D92" s="4">
        <f t="shared" si="12"/>
        <v>150810.55328256774</v>
      </c>
      <c r="E92" s="4">
        <f t="shared" si="15"/>
        <v>1211.9606585988377</v>
      </c>
      <c r="F92" s="4">
        <f t="shared" si="13"/>
        <v>502.70184427522577</v>
      </c>
      <c r="G92" s="4">
        <f t="shared" si="14"/>
        <v>709.25881432361189</v>
      </c>
      <c r="H92" s="4">
        <f t="shared" si="8"/>
        <v>150101.29446824413</v>
      </c>
      <c r="I92" s="26">
        <f t="shared" si="9"/>
        <v>0.7505064723412207</v>
      </c>
      <c r="K92" s="49">
        <v>0.04</v>
      </c>
    </row>
    <row r="93" spans="1:11" ht="16.05" customHeight="1" x14ac:dyDescent="0.25">
      <c r="A93" s="48">
        <f t="shared" si="10"/>
        <v>45199</v>
      </c>
      <c r="B93" s="45" t="str">
        <f t="shared" si="11"/>
        <v>A93</v>
      </c>
      <c r="C93" s="46">
        <v>81</v>
      </c>
      <c r="D93" s="4">
        <f t="shared" si="12"/>
        <v>150101.29446824413</v>
      </c>
      <c r="E93" s="4">
        <f t="shared" si="15"/>
        <v>1211.9606585988379</v>
      </c>
      <c r="F93" s="4">
        <f t="shared" si="13"/>
        <v>500.33764822748043</v>
      </c>
      <c r="G93" s="4">
        <f t="shared" si="14"/>
        <v>711.6230103713574</v>
      </c>
      <c r="H93" s="4">
        <f t="shared" si="8"/>
        <v>149389.67145787278</v>
      </c>
      <c r="I93" s="26">
        <f t="shared" si="9"/>
        <v>0.74694835728936393</v>
      </c>
      <c r="K93" s="49">
        <v>0.04</v>
      </c>
    </row>
    <row r="94" spans="1:11" ht="16.05" customHeight="1" x14ac:dyDescent="0.25">
      <c r="A94" s="48">
        <f t="shared" si="10"/>
        <v>45230</v>
      </c>
      <c r="B94" s="45" t="str">
        <f t="shared" si="11"/>
        <v>A94</v>
      </c>
      <c r="C94" s="46">
        <v>82</v>
      </c>
      <c r="D94" s="4">
        <f t="shared" si="12"/>
        <v>149389.67145787278</v>
      </c>
      <c r="E94" s="4">
        <f t="shared" si="15"/>
        <v>1211.9606585988379</v>
      </c>
      <c r="F94" s="4">
        <f t="shared" si="13"/>
        <v>497.96557152624263</v>
      </c>
      <c r="G94" s="4">
        <f t="shared" si="14"/>
        <v>713.9950870725952</v>
      </c>
      <c r="H94" s="4">
        <f t="shared" si="8"/>
        <v>148675.67637080018</v>
      </c>
      <c r="I94" s="26">
        <f t="shared" si="9"/>
        <v>0.74337838185400096</v>
      </c>
      <c r="K94" s="49">
        <v>0.04</v>
      </c>
    </row>
    <row r="95" spans="1:11" ht="16.05" customHeight="1" x14ac:dyDescent="0.25">
      <c r="A95" s="48">
        <f t="shared" si="10"/>
        <v>45260</v>
      </c>
      <c r="B95" s="45" t="str">
        <f t="shared" si="11"/>
        <v>A95</v>
      </c>
      <c r="C95" s="46">
        <v>83</v>
      </c>
      <c r="D95" s="4">
        <f t="shared" si="12"/>
        <v>148675.67637080018</v>
      </c>
      <c r="E95" s="4">
        <f t="shared" si="15"/>
        <v>1211.9606585988379</v>
      </c>
      <c r="F95" s="4">
        <f t="shared" si="13"/>
        <v>495.58558790266733</v>
      </c>
      <c r="G95" s="4">
        <f t="shared" si="14"/>
        <v>716.3750706961705</v>
      </c>
      <c r="H95" s="4">
        <f t="shared" si="8"/>
        <v>147959.30130010401</v>
      </c>
      <c r="I95" s="26">
        <f t="shared" si="9"/>
        <v>0.73979650650052009</v>
      </c>
      <c r="K95" s="49">
        <v>0.04</v>
      </c>
    </row>
    <row r="96" spans="1:11" ht="16.05" customHeight="1" x14ac:dyDescent="0.25">
      <c r="A96" s="48">
        <f t="shared" si="10"/>
        <v>45291</v>
      </c>
      <c r="B96" s="45" t="str">
        <f t="shared" si="11"/>
        <v>A96</v>
      </c>
      <c r="C96" s="46">
        <v>84</v>
      </c>
      <c r="D96" s="4">
        <f t="shared" si="12"/>
        <v>147959.30130010401</v>
      </c>
      <c r="E96" s="4">
        <f t="shared" si="15"/>
        <v>1211.9606585988379</v>
      </c>
      <c r="F96" s="4">
        <f t="shared" si="13"/>
        <v>493.1976710003467</v>
      </c>
      <c r="G96" s="4">
        <f t="shared" si="14"/>
        <v>718.76298759849124</v>
      </c>
      <c r="H96" s="4">
        <f t="shared" si="8"/>
        <v>147240.53831250552</v>
      </c>
      <c r="I96" s="26">
        <f t="shared" si="9"/>
        <v>0.7362026915625276</v>
      </c>
      <c r="K96" s="49">
        <v>0.04</v>
      </c>
    </row>
    <row r="97" spans="1:11" ht="16.05" customHeight="1" x14ac:dyDescent="0.25">
      <c r="A97" s="48">
        <f t="shared" si="10"/>
        <v>45322</v>
      </c>
      <c r="B97" s="45" t="str">
        <f t="shared" si="11"/>
        <v>A97</v>
      </c>
      <c r="C97" s="46">
        <v>85</v>
      </c>
      <c r="D97" s="4">
        <f t="shared" si="12"/>
        <v>147240.53831250552</v>
      </c>
      <c r="E97" s="4">
        <f t="shared" si="15"/>
        <v>1211.9606585988379</v>
      </c>
      <c r="F97" s="4">
        <f t="shared" si="13"/>
        <v>490.80179437501846</v>
      </c>
      <c r="G97" s="4">
        <f t="shared" si="14"/>
        <v>721.15886422381936</v>
      </c>
      <c r="H97" s="4">
        <f t="shared" si="8"/>
        <v>146519.37944828172</v>
      </c>
      <c r="I97" s="26">
        <f t="shared" si="9"/>
        <v>0.73259689724140864</v>
      </c>
      <c r="K97" s="49">
        <v>0.04</v>
      </c>
    </row>
    <row r="98" spans="1:11" ht="16.05" customHeight="1" x14ac:dyDescent="0.25">
      <c r="A98" s="48">
        <f t="shared" si="10"/>
        <v>45351</v>
      </c>
      <c r="B98" s="45" t="str">
        <f t="shared" si="11"/>
        <v>A98</v>
      </c>
      <c r="C98" s="46">
        <v>86</v>
      </c>
      <c r="D98" s="4">
        <f t="shared" si="12"/>
        <v>146519.37944828172</v>
      </c>
      <c r="E98" s="4">
        <f t="shared" si="15"/>
        <v>1211.9606585988383</v>
      </c>
      <c r="F98" s="4">
        <f t="shared" si="13"/>
        <v>488.39793149427237</v>
      </c>
      <c r="G98" s="4">
        <f t="shared" si="14"/>
        <v>723.56272710456597</v>
      </c>
      <c r="H98" s="4">
        <f t="shared" si="8"/>
        <v>145795.81672117717</v>
      </c>
      <c r="I98" s="26">
        <f t="shared" si="9"/>
        <v>0.72897908360588581</v>
      </c>
      <c r="K98" s="49">
        <v>0.04</v>
      </c>
    </row>
    <row r="99" spans="1:11" ht="16.05" customHeight="1" x14ac:dyDescent="0.25">
      <c r="A99" s="48">
        <f t="shared" si="10"/>
        <v>45382</v>
      </c>
      <c r="B99" s="45" t="str">
        <f t="shared" si="11"/>
        <v>A99</v>
      </c>
      <c r="C99" s="46">
        <v>87</v>
      </c>
      <c r="D99" s="4">
        <f t="shared" si="12"/>
        <v>145795.81672117717</v>
      </c>
      <c r="E99" s="4">
        <f t="shared" si="15"/>
        <v>1211.9606585988381</v>
      </c>
      <c r="F99" s="4">
        <f t="shared" si="13"/>
        <v>485.98605573725723</v>
      </c>
      <c r="G99" s="4">
        <f t="shared" si="14"/>
        <v>725.97460286158093</v>
      </c>
      <c r="H99" s="4">
        <f t="shared" si="8"/>
        <v>145069.84211831557</v>
      </c>
      <c r="I99" s="26">
        <f t="shared" si="9"/>
        <v>0.72534921059157786</v>
      </c>
      <c r="K99" s="49">
        <v>0.04</v>
      </c>
    </row>
    <row r="100" spans="1:11" ht="16.05" customHeight="1" x14ac:dyDescent="0.25">
      <c r="A100" s="48">
        <f t="shared" si="10"/>
        <v>45412</v>
      </c>
      <c r="B100" s="45" t="str">
        <f t="shared" si="11"/>
        <v>A100</v>
      </c>
      <c r="C100" s="46">
        <v>88</v>
      </c>
      <c r="D100" s="4">
        <f t="shared" si="12"/>
        <v>145069.84211831557</v>
      </c>
      <c r="E100" s="4">
        <f t="shared" si="15"/>
        <v>1211.9606585988381</v>
      </c>
      <c r="F100" s="4">
        <f t="shared" si="13"/>
        <v>483.56614039438523</v>
      </c>
      <c r="G100" s="4">
        <f t="shared" si="14"/>
        <v>728.39451820445288</v>
      </c>
      <c r="H100" s="4">
        <f t="shared" si="8"/>
        <v>144341.44760011113</v>
      </c>
      <c r="I100" s="26">
        <f t="shared" si="9"/>
        <v>0.7217072380005557</v>
      </c>
      <c r="K100" s="49">
        <v>0.04</v>
      </c>
    </row>
    <row r="101" spans="1:11" ht="16.05" customHeight="1" x14ac:dyDescent="0.25">
      <c r="A101" s="48">
        <f t="shared" si="10"/>
        <v>45443</v>
      </c>
      <c r="B101" s="45" t="str">
        <f t="shared" si="11"/>
        <v>A101</v>
      </c>
      <c r="C101" s="46">
        <v>89</v>
      </c>
      <c r="D101" s="4">
        <f t="shared" si="12"/>
        <v>144341.44760011113</v>
      </c>
      <c r="E101" s="4">
        <f t="shared" si="15"/>
        <v>1211.9606585988381</v>
      </c>
      <c r="F101" s="4">
        <f t="shared" si="13"/>
        <v>481.13815866703709</v>
      </c>
      <c r="G101" s="4">
        <f t="shared" si="14"/>
        <v>730.82249993180108</v>
      </c>
      <c r="H101" s="4">
        <f t="shared" si="8"/>
        <v>143610.62510017934</v>
      </c>
      <c r="I101" s="26">
        <f t="shared" si="9"/>
        <v>0.71805312550089673</v>
      </c>
      <c r="K101" s="49">
        <v>0.04</v>
      </c>
    </row>
    <row r="102" spans="1:11" ht="16.05" customHeight="1" x14ac:dyDescent="0.25">
      <c r="A102" s="48">
        <f t="shared" si="10"/>
        <v>45473</v>
      </c>
      <c r="B102" s="45" t="str">
        <f t="shared" si="11"/>
        <v>A102</v>
      </c>
      <c r="C102" s="46">
        <v>90</v>
      </c>
      <c r="D102" s="4">
        <f t="shared" si="12"/>
        <v>143610.62510017934</v>
      </c>
      <c r="E102" s="4">
        <f t="shared" si="15"/>
        <v>1211.9606585988383</v>
      </c>
      <c r="F102" s="4">
        <f t="shared" si="13"/>
        <v>478.7020836672645</v>
      </c>
      <c r="G102" s="4">
        <f t="shared" si="14"/>
        <v>733.25857493157378</v>
      </c>
      <c r="H102" s="4">
        <f t="shared" si="8"/>
        <v>142877.36652524778</v>
      </c>
      <c r="I102" s="26">
        <f t="shared" si="9"/>
        <v>0.71438683262623892</v>
      </c>
      <c r="K102" s="49">
        <v>0.04</v>
      </c>
    </row>
    <row r="103" spans="1:11" ht="16.05" customHeight="1" x14ac:dyDescent="0.25">
      <c r="A103" s="48">
        <f t="shared" si="10"/>
        <v>45504</v>
      </c>
      <c r="B103" s="45" t="str">
        <f t="shared" si="11"/>
        <v>A103</v>
      </c>
      <c r="C103" s="46">
        <v>91</v>
      </c>
      <c r="D103" s="4">
        <f t="shared" si="12"/>
        <v>142877.36652524778</v>
      </c>
      <c r="E103" s="4">
        <f t="shared" si="15"/>
        <v>1211.9606585988386</v>
      </c>
      <c r="F103" s="4">
        <f t="shared" si="13"/>
        <v>476.25788841749267</v>
      </c>
      <c r="G103" s="4">
        <f t="shared" si="14"/>
        <v>735.70277018134584</v>
      </c>
      <c r="H103" s="4">
        <f t="shared" si="8"/>
        <v>142141.66375506643</v>
      </c>
      <c r="I103" s="26">
        <f t="shared" si="9"/>
        <v>0.71070831877533214</v>
      </c>
      <c r="K103" s="49">
        <v>0.04</v>
      </c>
    </row>
    <row r="104" spans="1:11" ht="16.05" customHeight="1" x14ac:dyDescent="0.25">
      <c r="A104" s="48">
        <f t="shared" si="10"/>
        <v>45535</v>
      </c>
      <c r="B104" s="45" t="str">
        <f t="shared" si="11"/>
        <v>A104</v>
      </c>
      <c r="C104" s="46">
        <v>92</v>
      </c>
      <c r="D104" s="4">
        <f t="shared" si="12"/>
        <v>142141.66375506643</v>
      </c>
      <c r="E104" s="4">
        <f t="shared" si="15"/>
        <v>1211.9606585988383</v>
      </c>
      <c r="F104" s="4">
        <f t="shared" si="13"/>
        <v>473.80554585022145</v>
      </c>
      <c r="G104" s="4">
        <f t="shared" si="14"/>
        <v>738.15511274861683</v>
      </c>
      <c r="H104" s="4">
        <f t="shared" si="8"/>
        <v>141403.50864231781</v>
      </c>
      <c r="I104" s="26">
        <f t="shared" si="9"/>
        <v>0.70701754321158905</v>
      </c>
      <c r="K104" s="49">
        <v>0.04</v>
      </c>
    </row>
    <row r="105" spans="1:11" ht="16.05" customHeight="1" x14ac:dyDescent="0.25">
      <c r="A105" s="48">
        <f t="shared" si="10"/>
        <v>45565</v>
      </c>
      <c r="B105" s="45" t="str">
        <f t="shared" si="11"/>
        <v>A105</v>
      </c>
      <c r="C105" s="46">
        <v>93</v>
      </c>
      <c r="D105" s="4">
        <f t="shared" si="12"/>
        <v>141403.50864231781</v>
      </c>
      <c r="E105" s="4">
        <f t="shared" si="15"/>
        <v>1211.9606585988383</v>
      </c>
      <c r="F105" s="4">
        <f t="shared" si="13"/>
        <v>471.34502880772607</v>
      </c>
      <c r="G105" s="4">
        <f t="shared" si="14"/>
        <v>740.61562979111227</v>
      </c>
      <c r="H105" s="4">
        <f t="shared" si="8"/>
        <v>140662.89301252671</v>
      </c>
      <c r="I105" s="26">
        <f t="shared" si="9"/>
        <v>0.70331446506263351</v>
      </c>
      <c r="K105" s="49">
        <v>0.04</v>
      </c>
    </row>
    <row r="106" spans="1:11" ht="16.05" customHeight="1" x14ac:dyDescent="0.25">
      <c r="A106" s="48">
        <f t="shared" si="10"/>
        <v>45596</v>
      </c>
      <c r="B106" s="45" t="str">
        <f t="shared" si="11"/>
        <v>A106</v>
      </c>
      <c r="C106" s="46">
        <v>94</v>
      </c>
      <c r="D106" s="4">
        <f t="shared" si="12"/>
        <v>140662.89301252671</v>
      </c>
      <c r="E106" s="4">
        <f t="shared" si="15"/>
        <v>1211.9606585988386</v>
      </c>
      <c r="F106" s="4">
        <f t="shared" si="13"/>
        <v>468.87631004175569</v>
      </c>
      <c r="G106" s="4">
        <f t="shared" si="14"/>
        <v>743.08434855708288</v>
      </c>
      <c r="H106" s="4">
        <f t="shared" si="8"/>
        <v>139919.80866396963</v>
      </c>
      <c r="I106" s="26">
        <f t="shared" si="9"/>
        <v>0.69959904331984812</v>
      </c>
      <c r="K106" s="49">
        <v>0.04</v>
      </c>
    </row>
    <row r="107" spans="1:11" ht="16.05" customHeight="1" x14ac:dyDescent="0.25">
      <c r="A107" s="48">
        <f t="shared" si="10"/>
        <v>45626</v>
      </c>
      <c r="B107" s="45" t="str">
        <f t="shared" si="11"/>
        <v>A107</v>
      </c>
      <c r="C107" s="46">
        <v>95</v>
      </c>
      <c r="D107" s="4">
        <f t="shared" si="12"/>
        <v>139919.80866396963</v>
      </c>
      <c r="E107" s="4">
        <f t="shared" si="15"/>
        <v>1211.9606585988386</v>
      </c>
      <c r="F107" s="4">
        <f t="shared" si="13"/>
        <v>466.39936221323211</v>
      </c>
      <c r="G107" s="4">
        <f t="shared" si="14"/>
        <v>745.56129638560651</v>
      </c>
      <c r="H107" s="4">
        <f t="shared" si="8"/>
        <v>139174.24736758403</v>
      </c>
      <c r="I107" s="26">
        <f t="shared" si="9"/>
        <v>0.69587123683792018</v>
      </c>
      <c r="K107" s="49">
        <v>0.04</v>
      </c>
    </row>
    <row r="108" spans="1:11" ht="16.05" customHeight="1" x14ac:dyDescent="0.25">
      <c r="A108" s="48">
        <f t="shared" si="10"/>
        <v>45657</v>
      </c>
      <c r="B108" s="45" t="str">
        <f t="shared" si="11"/>
        <v>A108</v>
      </c>
      <c r="C108" s="46">
        <v>96</v>
      </c>
      <c r="D108" s="4">
        <f t="shared" si="12"/>
        <v>139174.24736758403</v>
      </c>
      <c r="E108" s="4">
        <f t="shared" si="15"/>
        <v>1211.9606585988386</v>
      </c>
      <c r="F108" s="4">
        <f t="shared" si="13"/>
        <v>463.91415789194679</v>
      </c>
      <c r="G108" s="4">
        <f t="shared" si="14"/>
        <v>748.04650070689172</v>
      </c>
      <c r="H108" s="4">
        <f t="shared" si="8"/>
        <v>138426.20086687713</v>
      </c>
      <c r="I108" s="26">
        <f t="shared" si="9"/>
        <v>0.69213100433438568</v>
      </c>
      <c r="K108" s="49">
        <v>0.04</v>
      </c>
    </row>
    <row r="109" spans="1:11" ht="16.05" customHeight="1" x14ac:dyDescent="0.25">
      <c r="A109" s="48">
        <f t="shared" si="10"/>
        <v>45688</v>
      </c>
      <c r="B109" s="45" t="str">
        <f t="shared" si="11"/>
        <v>A109</v>
      </c>
      <c r="C109" s="46">
        <v>97</v>
      </c>
      <c r="D109" s="4">
        <f t="shared" si="12"/>
        <v>138426.20086687713</v>
      </c>
      <c r="E109" s="4">
        <f t="shared" si="15"/>
        <v>1211.9606585988386</v>
      </c>
      <c r="F109" s="4">
        <f t="shared" si="13"/>
        <v>461.42066955625711</v>
      </c>
      <c r="G109" s="4">
        <f t="shared" si="14"/>
        <v>750.53998904258151</v>
      </c>
      <c r="H109" s="4">
        <f t="shared" si="8"/>
        <v>137675.66087783454</v>
      </c>
      <c r="I109" s="26">
        <f t="shared" si="9"/>
        <v>0.68837830438917269</v>
      </c>
      <c r="K109" s="49">
        <v>0.04</v>
      </c>
    </row>
    <row r="110" spans="1:11" ht="16.05" customHeight="1" x14ac:dyDescent="0.25">
      <c r="A110" s="48">
        <f t="shared" si="10"/>
        <v>45716</v>
      </c>
      <c r="B110" s="45" t="str">
        <f t="shared" si="11"/>
        <v>A110</v>
      </c>
      <c r="C110" s="46">
        <v>98</v>
      </c>
      <c r="D110" s="4">
        <f t="shared" si="12"/>
        <v>137675.66087783454</v>
      </c>
      <c r="E110" s="4">
        <f t="shared" si="15"/>
        <v>1211.9606585988381</v>
      </c>
      <c r="F110" s="4">
        <f t="shared" si="13"/>
        <v>458.91886959278185</v>
      </c>
      <c r="G110" s="4">
        <f t="shared" si="14"/>
        <v>753.04178900605621</v>
      </c>
      <c r="H110" s="4">
        <f t="shared" si="8"/>
        <v>136922.61908882848</v>
      </c>
      <c r="I110" s="26">
        <f t="shared" si="9"/>
        <v>0.68461309544414239</v>
      </c>
      <c r="K110" s="49">
        <v>0.04</v>
      </c>
    </row>
    <row r="111" spans="1:11" ht="16.05" customHeight="1" x14ac:dyDescent="0.25">
      <c r="A111" s="48">
        <f t="shared" si="10"/>
        <v>45747</v>
      </c>
      <c r="B111" s="45" t="str">
        <f t="shared" si="11"/>
        <v>A111</v>
      </c>
      <c r="C111" s="46">
        <v>99</v>
      </c>
      <c r="D111" s="4">
        <f t="shared" si="12"/>
        <v>136922.61908882848</v>
      </c>
      <c r="E111" s="4">
        <f t="shared" si="15"/>
        <v>1211.9606585988381</v>
      </c>
      <c r="F111" s="4">
        <f t="shared" si="13"/>
        <v>456.40873029609492</v>
      </c>
      <c r="G111" s="4">
        <f t="shared" si="14"/>
        <v>755.55192830274314</v>
      </c>
      <c r="H111" s="4">
        <f t="shared" si="8"/>
        <v>136167.06716052574</v>
      </c>
      <c r="I111" s="26">
        <f t="shared" si="9"/>
        <v>0.68083533580262867</v>
      </c>
      <c r="K111" s="49">
        <v>0.04</v>
      </c>
    </row>
    <row r="112" spans="1:11" ht="16.05" customHeight="1" x14ac:dyDescent="0.25">
      <c r="A112" s="48">
        <f t="shared" si="10"/>
        <v>45777</v>
      </c>
      <c r="B112" s="45" t="str">
        <f t="shared" si="11"/>
        <v>A112</v>
      </c>
      <c r="C112" s="46">
        <v>100</v>
      </c>
      <c r="D112" s="4">
        <f t="shared" si="12"/>
        <v>136167.06716052574</v>
      </c>
      <c r="E112" s="4">
        <f t="shared" si="15"/>
        <v>1211.9606585988383</v>
      </c>
      <c r="F112" s="4">
        <f t="shared" si="13"/>
        <v>453.89022386841913</v>
      </c>
      <c r="G112" s="4">
        <f t="shared" si="14"/>
        <v>758.07043473041927</v>
      </c>
      <c r="H112" s="4">
        <f t="shared" si="8"/>
        <v>135408.99672579532</v>
      </c>
      <c r="I112" s="26">
        <f t="shared" si="9"/>
        <v>0.67704498362897658</v>
      </c>
      <c r="K112" s="49">
        <v>0.04</v>
      </c>
    </row>
    <row r="113" spans="1:11" ht="16.05" customHeight="1" x14ac:dyDescent="0.25">
      <c r="A113" s="48">
        <f t="shared" si="10"/>
        <v>45808</v>
      </c>
      <c r="B113" s="45" t="str">
        <f t="shared" si="11"/>
        <v>A113</v>
      </c>
      <c r="C113" s="46">
        <v>101</v>
      </c>
      <c r="D113" s="4">
        <f t="shared" si="12"/>
        <v>135408.99672579532</v>
      </c>
      <c r="E113" s="4">
        <f t="shared" si="15"/>
        <v>1211.9606585988386</v>
      </c>
      <c r="F113" s="4">
        <f t="shared" si="13"/>
        <v>451.36332241931774</v>
      </c>
      <c r="G113" s="4">
        <f t="shared" si="14"/>
        <v>760.59733617952088</v>
      </c>
      <c r="H113" s="4">
        <f t="shared" si="8"/>
        <v>134648.39938961581</v>
      </c>
      <c r="I113" s="26">
        <f t="shared" si="9"/>
        <v>0.67324199694807907</v>
      </c>
      <c r="K113" s="49">
        <v>0.04</v>
      </c>
    </row>
    <row r="114" spans="1:11" ht="16.05" customHeight="1" x14ac:dyDescent="0.25">
      <c r="A114" s="48">
        <f t="shared" si="10"/>
        <v>45838</v>
      </c>
      <c r="B114" s="45" t="str">
        <f t="shared" si="11"/>
        <v>A114</v>
      </c>
      <c r="C114" s="46">
        <v>102</v>
      </c>
      <c r="D114" s="4">
        <f t="shared" si="12"/>
        <v>134648.39938961581</v>
      </c>
      <c r="E114" s="4">
        <f t="shared" si="15"/>
        <v>1211.9606585988383</v>
      </c>
      <c r="F114" s="4">
        <f t="shared" si="13"/>
        <v>448.82799796538603</v>
      </c>
      <c r="G114" s="4">
        <f t="shared" si="14"/>
        <v>763.13266063345236</v>
      </c>
      <c r="H114" s="4">
        <f t="shared" si="8"/>
        <v>133885.26672898236</v>
      </c>
      <c r="I114" s="26">
        <f t="shared" si="9"/>
        <v>0.66942633364491178</v>
      </c>
      <c r="K114" s="49">
        <v>0.04</v>
      </c>
    </row>
    <row r="115" spans="1:11" ht="16.05" customHeight="1" x14ac:dyDescent="0.25">
      <c r="A115" s="48">
        <f t="shared" si="10"/>
        <v>45869</v>
      </c>
      <c r="B115" s="45" t="str">
        <f t="shared" si="11"/>
        <v>A115</v>
      </c>
      <c r="C115" s="46">
        <v>103</v>
      </c>
      <c r="D115" s="4">
        <f t="shared" si="12"/>
        <v>133885.26672898236</v>
      </c>
      <c r="E115" s="4">
        <f t="shared" si="15"/>
        <v>1211.9606585988386</v>
      </c>
      <c r="F115" s="4">
        <f t="shared" si="13"/>
        <v>446.28422242994117</v>
      </c>
      <c r="G115" s="4">
        <f t="shared" si="14"/>
        <v>765.67643616889745</v>
      </c>
      <c r="H115" s="4">
        <f t="shared" si="8"/>
        <v>133119.59029281346</v>
      </c>
      <c r="I115" s="26">
        <f t="shared" si="9"/>
        <v>0.66559795146406731</v>
      </c>
      <c r="K115" s="49">
        <v>0.04</v>
      </c>
    </row>
    <row r="116" spans="1:11" ht="16.05" customHeight="1" x14ac:dyDescent="0.25">
      <c r="A116" s="48">
        <f t="shared" si="10"/>
        <v>45900</v>
      </c>
      <c r="B116" s="45" t="str">
        <f t="shared" si="11"/>
        <v>A116</v>
      </c>
      <c r="C116" s="46">
        <v>104</v>
      </c>
      <c r="D116" s="4">
        <f t="shared" si="12"/>
        <v>133119.59029281346</v>
      </c>
      <c r="E116" s="4">
        <f t="shared" si="15"/>
        <v>1211.9606585988386</v>
      </c>
      <c r="F116" s="4">
        <f t="shared" si="13"/>
        <v>443.7319676427116</v>
      </c>
      <c r="G116" s="4">
        <f t="shared" si="14"/>
        <v>768.22869095612691</v>
      </c>
      <c r="H116" s="4">
        <f t="shared" si="8"/>
        <v>132351.36160185732</v>
      </c>
      <c r="I116" s="26">
        <f t="shared" si="9"/>
        <v>0.6617568080092866</v>
      </c>
      <c r="K116" s="49">
        <v>0.04</v>
      </c>
    </row>
    <row r="117" spans="1:11" ht="16.05" customHeight="1" x14ac:dyDescent="0.25">
      <c r="A117" s="48">
        <f t="shared" si="10"/>
        <v>45930</v>
      </c>
      <c r="B117" s="45" t="str">
        <f t="shared" si="11"/>
        <v>A117</v>
      </c>
      <c r="C117" s="46">
        <v>105</v>
      </c>
      <c r="D117" s="4">
        <f t="shared" si="12"/>
        <v>132351.36160185732</v>
      </c>
      <c r="E117" s="4">
        <f t="shared" si="15"/>
        <v>1211.9606585988383</v>
      </c>
      <c r="F117" s="4">
        <f t="shared" si="13"/>
        <v>441.17120533952442</v>
      </c>
      <c r="G117" s="4">
        <f t="shared" si="14"/>
        <v>770.78945325931386</v>
      </c>
      <c r="H117" s="4">
        <f t="shared" si="8"/>
        <v>131580.572148598</v>
      </c>
      <c r="I117" s="26">
        <f t="shared" si="9"/>
        <v>0.65790286074298998</v>
      </c>
      <c r="K117" s="49">
        <v>0.04</v>
      </c>
    </row>
    <row r="118" spans="1:11" ht="16.05" customHeight="1" x14ac:dyDescent="0.25">
      <c r="A118" s="48">
        <f t="shared" si="10"/>
        <v>45961</v>
      </c>
      <c r="B118" s="45" t="str">
        <f t="shared" si="11"/>
        <v>A118</v>
      </c>
      <c r="C118" s="46">
        <v>106</v>
      </c>
      <c r="D118" s="4">
        <f t="shared" si="12"/>
        <v>131580.572148598</v>
      </c>
      <c r="E118" s="4">
        <f t="shared" si="15"/>
        <v>1211.9606585988383</v>
      </c>
      <c r="F118" s="4">
        <f t="shared" si="13"/>
        <v>438.60190716199332</v>
      </c>
      <c r="G118" s="4">
        <f t="shared" si="14"/>
        <v>773.35875143684507</v>
      </c>
      <c r="H118" s="4">
        <f t="shared" si="8"/>
        <v>130807.21339716116</v>
      </c>
      <c r="I118" s="26">
        <f t="shared" si="9"/>
        <v>0.65403606698580585</v>
      </c>
      <c r="K118" s="49">
        <v>0.04</v>
      </c>
    </row>
    <row r="119" spans="1:11" ht="16.05" customHeight="1" x14ac:dyDescent="0.25">
      <c r="A119" s="48">
        <f t="shared" si="10"/>
        <v>45991</v>
      </c>
      <c r="B119" s="45" t="str">
        <f t="shared" si="11"/>
        <v>A119</v>
      </c>
      <c r="C119" s="46">
        <v>107</v>
      </c>
      <c r="D119" s="4">
        <f t="shared" si="12"/>
        <v>130807.21339716116</v>
      </c>
      <c r="E119" s="4">
        <f t="shared" si="15"/>
        <v>1211.9606585988383</v>
      </c>
      <c r="F119" s="4">
        <f t="shared" si="13"/>
        <v>436.02404465720389</v>
      </c>
      <c r="G119" s="4">
        <f t="shared" si="14"/>
        <v>775.9366139416345</v>
      </c>
      <c r="H119" s="4">
        <f t="shared" si="8"/>
        <v>130031.27678321952</v>
      </c>
      <c r="I119" s="26">
        <f t="shared" si="9"/>
        <v>0.65015638391609765</v>
      </c>
      <c r="K119" s="49">
        <v>0.04</v>
      </c>
    </row>
    <row r="120" spans="1:11" ht="16.05" customHeight="1" x14ac:dyDescent="0.25">
      <c r="A120" s="48">
        <f t="shared" si="10"/>
        <v>46022</v>
      </c>
      <c r="B120" s="45" t="str">
        <f t="shared" si="11"/>
        <v>A120</v>
      </c>
      <c r="C120" s="46">
        <v>108</v>
      </c>
      <c r="D120" s="4">
        <f t="shared" si="12"/>
        <v>130031.27678321952</v>
      </c>
      <c r="E120" s="4">
        <f t="shared" si="15"/>
        <v>1211.9606585988386</v>
      </c>
      <c r="F120" s="4">
        <f t="shared" si="13"/>
        <v>433.43758927739844</v>
      </c>
      <c r="G120" s="4">
        <f t="shared" si="14"/>
        <v>778.52306932144006</v>
      </c>
      <c r="H120" s="4">
        <f t="shared" si="8"/>
        <v>129252.75371389808</v>
      </c>
      <c r="I120" s="26">
        <f t="shared" si="9"/>
        <v>0.64626376856949042</v>
      </c>
      <c r="K120" s="49">
        <v>0.04</v>
      </c>
    </row>
    <row r="121" spans="1:11" ht="16.05" customHeight="1" x14ac:dyDescent="0.25">
      <c r="A121" s="48">
        <f t="shared" si="10"/>
        <v>46053</v>
      </c>
      <c r="B121" s="45" t="str">
        <f t="shared" si="11"/>
        <v>A121</v>
      </c>
      <c r="C121" s="46">
        <v>109</v>
      </c>
      <c r="D121" s="4">
        <f t="shared" si="12"/>
        <v>129252.75371389808</v>
      </c>
      <c r="E121" s="4">
        <f t="shared" si="15"/>
        <v>1211.9606585988381</v>
      </c>
      <c r="F121" s="4">
        <f t="shared" si="13"/>
        <v>430.84251237966032</v>
      </c>
      <c r="G121" s="4">
        <f t="shared" si="14"/>
        <v>781.11814621917779</v>
      </c>
      <c r="H121" s="4">
        <f t="shared" si="8"/>
        <v>128471.63556767891</v>
      </c>
      <c r="I121" s="26">
        <f t="shared" si="9"/>
        <v>0.64235817783839455</v>
      </c>
      <c r="K121" s="49">
        <v>0.04</v>
      </c>
    </row>
    <row r="122" spans="1:11" ht="16.05" customHeight="1" x14ac:dyDescent="0.25">
      <c r="A122" s="48">
        <f t="shared" si="10"/>
        <v>46081</v>
      </c>
      <c r="B122" s="45" t="str">
        <f t="shared" si="11"/>
        <v>A122</v>
      </c>
      <c r="C122" s="46">
        <v>110</v>
      </c>
      <c r="D122" s="4">
        <f t="shared" si="12"/>
        <v>128471.63556767891</v>
      </c>
      <c r="E122" s="4">
        <f t="shared" si="15"/>
        <v>1211.9606585988386</v>
      </c>
      <c r="F122" s="4">
        <f t="shared" si="13"/>
        <v>428.23878522559636</v>
      </c>
      <c r="G122" s="4">
        <f t="shared" si="14"/>
        <v>783.72187337324226</v>
      </c>
      <c r="H122" s="4">
        <f t="shared" si="8"/>
        <v>127687.91369430567</v>
      </c>
      <c r="I122" s="26">
        <f t="shared" si="9"/>
        <v>0.63843956847152827</v>
      </c>
      <c r="K122" s="49">
        <v>0.04</v>
      </c>
    </row>
    <row r="123" spans="1:11" ht="16.05" customHeight="1" x14ac:dyDescent="0.25">
      <c r="A123" s="48">
        <f t="shared" si="10"/>
        <v>46112</v>
      </c>
      <c r="B123" s="45" t="str">
        <f t="shared" si="11"/>
        <v>A123</v>
      </c>
      <c r="C123" s="46">
        <v>111</v>
      </c>
      <c r="D123" s="4">
        <f t="shared" si="12"/>
        <v>127687.91369430567</v>
      </c>
      <c r="E123" s="4">
        <f t="shared" si="15"/>
        <v>1211.9606585988383</v>
      </c>
      <c r="F123" s="4">
        <f t="shared" si="13"/>
        <v>425.62637898101889</v>
      </c>
      <c r="G123" s="4">
        <f t="shared" si="14"/>
        <v>786.33427961781945</v>
      </c>
      <c r="H123" s="4">
        <f t="shared" si="8"/>
        <v>126901.57941468785</v>
      </c>
      <c r="I123" s="26">
        <f t="shared" si="9"/>
        <v>0.63450789707343924</v>
      </c>
      <c r="K123" s="49">
        <v>0.04</v>
      </c>
    </row>
    <row r="124" spans="1:11" ht="16.05" customHeight="1" x14ac:dyDescent="0.25">
      <c r="A124" s="48">
        <f t="shared" si="10"/>
        <v>46142</v>
      </c>
      <c r="B124" s="45" t="str">
        <f t="shared" si="11"/>
        <v>A124</v>
      </c>
      <c r="C124" s="46">
        <v>112</v>
      </c>
      <c r="D124" s="4">
        <f t="shared" si="12"/>
        <v>126901.57941468785</v>
      </c>
      <c r="E124" s="4">
        <f t="shared" si="15"/>
        <v>1211.9606585988383</v>
      </c>
      <c r="F124" s="4">
        <f t="shared" si="13"/>
        <v>423.0052647156262</v>
      </c>
      <c r="G124" s="4">
        <f t="shared" si="14"/>
        <v>788.95539388321208</v>
      </c>
      <c r="H124" s="4">
        <f t="shared" si="8"/>
        <v>126112.62402080464</v>
      </c>
      <c r="I124" s="26">
        <f t="shared" si="9"/>
        <v>0.63056312010402316</v>
      </c>
      <c r="K124" s="49">
        <v>0.04</v>
      </c>
    </row>
    <row r="125" spans="1:11" ht="16.05" customHeight="1" x14ac:dyDescent="0.25">
      <c r="A125" s="48">
        <f t="shared" si="10"/>
        <v>46173</v>
      </c>
      <c r="B125" s="45" t="str">
        <f t="shared" si="11"/>
        <v>A125</v>
      </c>
      <c r="C125" s="46">
        <v>113</v>
      </c>
      <c r="D125" s="4">
        <f t="shared" si="12"/>
        <v>126112.62402080464</v>
      </c>
      <c r="E125" s="4">
        <f t="shared" si="15"/>
        <v>1211.9606585988383</v>
      </c>
      <c r="F125" s="4">
        <f t="shared" si="13"/>
        <v>420.37541340268211</v>
      </c>
      <c r="G125" s="4">
        <f t="shared" si="14"/>
        <v>791.58524519615617</v>
      </c>
      <c r="H125" s="4">
        <f t="shared" si="8"/>
        <v>125321.03877560848</v>
      </c>
      <c r="I125" s="26">
        <f t="shared" si="9"/>
        <v>0.62660519387804237</v>
      </c>
      <c r="K125" s="49">
        <v>0.04</v>
      </c>
    </row>
    <row r="126" spans="1:11" ht="16.05" customHeight="1" x14ac:dyDescent="0.25">
      <c r="A126" s="48">
        <f t="shared" si="10"/>
        <v>46203</v>
      </c>
      <c r="B126" s="45" t="str">
        <f t="shared" si="11"/>
        <v>A126</v>
      </c>
      <c r="C126" s="46">
        <v>114</v>
      </c>
      <c r="D126" s="4">
        <f t="shared" si="12"/>
        <v>125321.03877560848</v>
      </c>
      <c r="E126" s="4">
        <f t="shared" si="15"/>
        <v>1211.9606585988381</v>
      </c>
      <c r="F126" s="4">
        <f t="shared" si="13"/>
        <v>417.73679591869495</v>
      </c>
      <c r="G126" s="4">
        <f t="shared" si="14"/>
        <v>794.22386268014316</v>
      </c>
      <c r="H126" s="4">
        <f t="shared" si="8"/>
        <v>124526.81491292834</v>
      </c>
      <c r="I126" s="26">
        <f t="shared" si="9"/>
        <v>0.6226340745646417</v>
      </c>
      <c r="K126" s="49">
        <v>0.04</v>
      </c>
    </row>
    <row r="127" spans="1:11" ht="16.05" customHeight="1" x14ac:dyDescent="0.25">
      <c r="A127" s="48">
        <f t="shared" si="10"/>
        <v>46234</v>
      </c>
      <c r="B127" s="45" t="str">
        <f t="shared" si="11"/>
        <v>A127</v>
      </c>
      <c r="C127" s="46">
        <v>115</v>
      </c>
      <c r="D127" s="4">
        <f t="shared" si="12"/>
        <v>124526.81491292834</v>
      </c>
      <c r="E127" s="4">
        <f t="shared" si="15"/>
        <v>1211.9606585988386</v>
      </c>
      <c r="F127" s="4">
        <f t="shared" si="13"/>
        <v>415.08938304309453</v>
      </c>
      <c r="G127" s="4">
        <f t="shared" si="14"/>
        <v>796.87127555574398</v>
      </c>
      <c r="H127" s="4">
        <f t="shared" si="8"/>
        <v>123729.94363737259</v>
      </c>
      <c r="I127" s="26">
        <f t="shared" si="9"/>
        <v>0.61864971818686298</v>
      </c>
      <c r="K127" s="49">
        <v>0.04</v>
      </c>
    </row>
    <row r="128" spans="1:11" ht="16.05" customHeight="1" x14ac:dyDescent="0.25">
      <c r="A128" s="48">
        <f t="shared" si="10"/>
        <v>46265</v>
      </c>
      <c r="B128" s="45" t="str">
        <f t="shared" si="11"/>
        <v>A128</v>
      </c>
      <c r="C128" s="46">
        <v>116</v>
      </c>
      <c r="D128" s="4">
        <f t="shared" si="12"/>
        <v>123729.94363737259</v>
      </c>
      <c r="E128" s="4">
        <f t="shared" si="15"/>
        <v>1211.9606585988381</v>
      </c>
      <c r="F128" s="4">
        <f t="shared" si="13"/>
        <v>412.43314545790867</v>
      </c>
      <c r="G128" s="4">
        <f t="shared" si="14"/>
        <v>799.52751314092939</v>
      </c>
      <c r="H128" s="4">
        <f t="shared" si="8"/>
        <v>122930.41612423166</v>
      </c>
      <c r="I128" s="26">
        <f t="shared" si="9"/>
        <v>0.61465208062115828</v>
      </c>
      <c r="K128" s="49">
        <v>0.04</v>
      </c>
    </row>
    <row r="129" spans="1:11" ht="16.05" customHeight="1" x14ac:dyDescent="0.25">
      <c r="A129" s="48">
        <f t="shared" si="10"/>
        <v>46295</v>
      </c>
      <c r="B129" s="45" t="str">
        <f t="shared" si="11"/>
        <v>A129</v>
      </c>
      <c r="C129" s="46">
        <v>117</v>
      </c>
      <c r="D129" s="4">
        <f t="shared" si="12"/>
        <v>122930.41612423166</v>
      </c>
      <c r="E129" s="4">
        <f t="shared" si="15"/>
        <v>1211.9606585988383</v>
      </c>
      <c r="F129" s="4">
        <f t="shared" si="13"/>
        <v>409.7680537474389</v>
      </c>
      <c r="G129" s="4">
        <f t="shared" si="14"/>
        <v>802.19260485139944</v>
      </c>
      <c r="H129" s="4">
        <f t="shared" si="8"/>
        <v>122128.22351938026</v>
      </c>
      <c r="I129" s="26">
        <f t="shared" si="9"/>
        <v>0.61064111759690132</v>
      </c>
      <c r="K129" s="49">
        <v>0.04</v>
      </c>
    </row>
    <row r="130" spans="1:11" ht="16.05" customHeight="1" x14ac:dyDescent="0.25">
      <c r="A130" s="48">
        <f t="shared" si="10"/>
        <v>46326</v>
      </c>
      <c r="B130" s="45" t="str">
        <f t="shared" si="11"/>
        <v>A130</v>
      </c>
      <c r="C130" s="46">
        <v>118</v>
      </c>
      <c r="D130" s="4">
        <f t="shared" si="12"/>
        <v>122128.22351938026</v>
      </c>
      <c r="E130" s="4">
        <f t="shared" si="15"/>
        <v>1211.9606585988383</v>
      </c>
      <c r="F130" s="4">
        <f t="shared" si="13"/>
        <v>407.09407839793425</v>
      </c>
      <c r="G130" s="4">
        <f t="shared" si="14"/>
        <v>804.86658020090408</v>
      </c>
      <c r="H130" s="4">
        <f t="shared" si="8"/>
        <v>121323.35693917936</v>
      </c>
      <c r="I130" s="26">
        <f t="shared" si="9"/>
        <v>0.60661678469589675</v>
      </c>
      <c r="K130" s="49">
        <v>0.04</v>
      </c>
    </row>
    <row r="131" spans="1:11" ht="16.05" customHeight="1" x14ac:dyDescent="0.25">
      <c r="A131" s="48">
        <f t="shared" si="10"/>
        <v>46356</v>
      </c>
      <c r="B131" s="45" t="str">
        <f t="shared" si="11"/>
        <v>A131</v>
      </c>
      <c r="C131" s="46">
        <v>119</v>
      </c>
      <c r="D131" s="4">
        <f t="shared" si="12"/>
        <v>121323.35693917936</v>
      </c>
      <c r="E131" s="4">
        <f t="shared" si="15"/>
        <v>1211.9606585988383</v>
      </c>
      <c r="F131" s="4">
        <f t="shared" si="13"/>
        <v>404.41118979726457</v>
      </c>
      <c r="G131" s="4">
        <f t="shared" si="14"/>
        <v>807.54946880157377</v>
      </c>
      <c r="H131" s="4">
        <f t="shared" si="8"/>
        <v>120515.80747037778</v>
      </c>
      <c r="I131" s="26">
        <f t="shared" si="9"/>
        <v>0.60257903735188889</v>
      </c>
      <c r="K131" s="49">
        <v>0.04</v>
      </c>
    </row>
    <row r="132" spans="1:11" ht="16.05" customHeight="1" x14ac:dyDescent="0.25">
      <c r="A132" s="48">
        <f t="shared" si="10"/>
        <v>46387</v>
      </c>
      <c r="B132" s="45" t="str">
        <f t="shared" si="11"/>
        <v>A132</v>
      </c>
      <c r="C132" s="46">
        <v>120</v>
      </c>
      <c r="D132" s="4">
        <f t="shared" si="12"/>
        <v>120515.80747037778</v>
      </c>
      <c r="E132" s="4">
        <f t="shared" si="15"/>
        <v>1211.9606585988383</v>
      </c>
      <c r="F132" s="4">
        <f t="shared" si="13"/>
        <v>401.71935823459262</v>
      </c>
      <c r="G132" s="4">
        <f t="shared" si="14"/>
        <v>810.24130036424572</v>
      </c>
      <c r="H132" s="4">
        <f t="shared" si="8"/>
        <v>119705.56617001354</v>
      </c>
      <c r="I132" s="26">
        <f t="shared" si="9"/>
        <v>0.59852783085006767</v>
      </c>
      <c r="K132" s="49">
        <v>0.04</v>
      </c>
    </row>
    <row r="133" spans="1:11" ht="16.05" customHeight="1" x14ac:dyDescent="0.25">
      <c r="A133" s="48">
        <f t="shared" si="10"/>
        <v>46418</v>
      </c>
      <c r="B133" s="45" t="str">
        <f t="shared" si="11"/>
        <v>A133</v>
      </c>
      <c r="C133" s="46">
        <v>121</v>
      </c>
      <c r="D133" s="4">
        <f t="shared" si="12"/>
        <v>119705.56617001354</v>
      </c>
      <c r="E133" s="4">
        <f t="shared" si="15"/>
        <v>1211.9606585988383</v>
      </c>
      <c r="F133" s="4">
        <f t="shared" si="13"/>
        <v>399.01855390004516</v>
      </c>
      <c r="G133" s="4">
        <f t="shared" si="14"/>
        <v>812.94210469879317</v>
      </c>
      <c r="H133" s="4">
        <f t="shared" si="8"/>
        <v>118892.62406531474</v>
      </c>
      <c r="I133" s="26">
        <f t="shared" si="9"/>
        <v>0.59446312032657367</v>
      </c>
      <c r="K133" s="49">
        <v>0.04</v>
      </c>
    </row>
    <row r="134" spans="1:11" ht="16.05" customHeight="1" x14ac:dyDescent="0.25">
      <c r="A134" s="48">
        <f t="shared" si="10"/>
        <v>46446</v>
      </c>
      <c r="B134" s="45" t="str">
        <f t="shared" si="11"/>
        <v>A134</v>
      </c>
      <c r="C134" s="46">
        <v>122</v>
      </c>
      <c r="D134" s="4">
        <f t="shared" si="12"/>
        <v>118892.62406531474</v>
      </c>
      <c r="E134" s="4">
        <f t="shared" si="15"/>
        <v>1211.9606585988383</v>
      </c>
      <c r="F134" s="4">
        <f t="shared" si="13"/>
        <v>396.30874688438251</v>
      </c>
      <c r="G134" s="4">
        <f t="shared" si="14"/>
        <v>815.65191171445576</v>
      </c>
      <c r="H134" s="4">
        <f t="shared" si="8"/>
        <v>118076.97215360029</v>
      </c>
      <c r="I134" s="26">
        <f t="shared" si="9"/>
        <v>0.59038486076800145</v>
      </c>
      <c r="K134" s="49">
        <v>0.04</v>
      </c>
    </row>
    <row r="135" spans="1:11" ht="16.05" customHeight="1" x14ac:dyDescent="0.25">
      <c r="A135" s="48">
        <f t="shared" si="10"/>
        <v>46477</v>
      </c>
      <c r="B135" s="45" t="str">
        <f t="shared" si="11"/>
        <v>A135</v>
      </c>
      <c r="C135" s="46">
        <v>123</v>
      </c>
      <c r="D135" s="4">
        <f t="shared" si="12"/>
        <v>118076.97215360029</v>
      </c>
      <c r="E135" s="4">
        <f t="shared" si="15"/>
        <v>1211.9606585988383</v>
      </c>
      <c r="F135" s="4">
        <f t="shared" si="13"/>
        <v>393.5899071786676</v>
      </c>
      <c r="G135" s="4">
        <f t="shared" si="14"/>
        <v>818.37075142017079</v>
      </c>
      <c r="H135" s="4">
        <f t="shared" si="8"/>
        <v>117258.60140218012</v>
      </c>
      <c r="I135" s="26">
        <f t="shared" si="9"/>
        <v>0.58629300701090059</v>
      </c>
      <c r="K135" s="49">
        <v>0.04</v>
      </c>
    </row>
    <row r="136" spans="1:11" ht="16.05" customHeight="1" x14ac:dyDescent="0.25">
      <c r="A136" s="48">
        <f t="shared" si="10"/>
        <v>46507</v>
      </c>
      <c r="B136" s="45" t="str">
        <f t="shared" si="11"/>
        <v>A136</v>
      </c>
      <c r="C136" s="46">
        <v>124</v>
      </c>
      <c r="D136" s="4">
        <f t="shared" si="12"/>
        <v>117258.60140218012</v>
      </c>
      <c r="E136" s="4">
        <f t="shared" si="15"/>
        <v>1211.9606585988386</v>
      </c>
      <c r="F136" s="4">
        <f t="shared" si="13"/>
        <v>390.86200467393377</v>
      </c>
      <c r="G136" s="4">
        <f t="shared" si="14"/>
        <v>821.09865392490474</v>
      </c>
      <c r="H136" s="4">
        <f t="shared" si="8"/>
        <v>116437.50274825523</v>
      </c>
      <c r="I136" s="26">
        <f t="shared" si="9"/>
        <v>0.58218751374127609</v>
      </c>
      <c r="K136" s="49">
        <v>0.04</v>
      </c>
    </row>
    <row r="137" spans="1:11" ht="16.05" customHeight="1" x14ac:dyDescent="0.25">
      <c r="A137" s="48">
        <f t="shared" si="10"/>
        <v>46538</v>
      </c>
      <c r="B137" s="45" t="str">
        <f t="shared" si="11"/>
        <v>A137</v>
      </c>
      <c r="C137" s="46">
        <v>125</v>
      </c>
      <c r="D137" s="4">
        <f t="shared" si="12"/>
        <v>116437.50274825523</v>
      </c>
      <c r="E137" s="4">
        <f t="shared" si="15"/>
        <v>1211.9606585988386</v>
      </c>
      <c r="F137" s="4">
        <f t="shared" si="13"/>
        <v>388.12500916085077</v>
      </c>
      <c r="G137" s="4">
        <f t="shared" si="14"/>
        <v>823.83564943798774</v>
      </c>
      <c r="H137" s="4">
        <f t="shared" si="8"/>
        <v>115613.66709881724</v>
      </c>
      <c r="I137" s="26">
        <f t="shared" si="9"/>
        <v>0.57806833549408621</v>
      </c>
      <c r="K137" s="49">
        <v>0.04</v>
      </c>
    </row>
    <row r="138" spans="1:11" ht="16.05" customHeight="1" x14ac:dyDescent="0.25">
      <c r="A138" s="48">
        <f t="shared" si="10"/>
        <v>46568</v>
      </c>
      <c r="B138" s="45" t="str">
        <f t="shared" si="11"/>
        <v>A138</v>
      </c>
      <c r="C138" s="46">
        <v>126</v>
      </c>
      <c r="D138" s="4">
        <f t="shared" si="12"/>
        <v>115613.66709881724</v>
      </c>
      <c r="E138" s="4">
        <f t="shared" si="15"/>
        <v>1211.9606585988386</v>
      </c>
      <c r="F138" s="4">
        <f t="shared" si="13"/>
        <v>385.3788903293908</v>
      </c>
      <c r="G138" s="4">
        <f t="shared" si="14"/>
        <v>826.58176826944782</v>
      </c>
      <c r="H138" s="4">
        <f t="shared" si="8"/>
        <v>114787.08533054779</v>
      </c>
      <c r="I138" s="26">
        <f t="shared" si="9"/>
        <v>0.573935426652739</v>
      </c>
      <c r="K138" s="49">
        <v>0.04</v>
      </c>
    </row>
    <row r="139" spans="1:11" ht="16.05" customHeight="1" x14ac:dyDescent="0.25">
      <c r="A139" s="48">
        <f t="shared" si="10"/>
        <v>46599</v>
      </c>
      <c r="B139" s="45" t="str">
        <f t="shared" si="11"/>
        <v>A139</v>
      </c>
      <c r="C139" s="46">
        <v>127</v>
      </c>
      <c r="D139" s="4">
        <f t="shared" si="12"/>
        <v>114787.08533054779</v>
      </c>
      <c r="E139" s="4">
        <f t="shared" si="15"/>
        <v>1211.9606585988386</v>
      </c>
      <c r="F139" s="4">
        <f t="shared" si="13"/>
        <v>382.62361776849269</v>
      </c>
      <c r="G139" s="4">
        <f t="shared" si="14"/>
        <v>829.33704083034581</v>
      </c>
      <c r="H139" s="4">
        <f t="shared" si="8"/>
        <v>113957.74828971745</v>
      </c>
      <c r="I139" s="26">
        <f t="shared" si="9"/>
        <v>0.56978874144858727</v>
      </c>
      <c r="K139" s="49">
        <v>0.04</v>
      </c>
    </row>
    <row r="140" spans="1:11" ht="16.05" customHeight="1" x14ac:dyDescent="0.25">
      <c r="A140" s="48">
        <f t="shared" si="10"/>
        <v>46630</v>
      </c>
      <c r="B140" s="45" t="str">
        <f t="shared" si="11"/>
        <v>A140</v>
      </c>
      <c r="C140" s="46">
        <v>128</v>
      </c>
      <c r="D140" s="4">
        <f t="shared" si="12"/>
        <v>113957.74828971745</v>
      </c>
      <c r="E140" s="4">
        <f t="shared" si="15"/>
        <v>1211.9606585988386</v>
      </c>
      <c r="F140" s="4">
        <f t="shared" si="13"/>
        <v>379.85916096572487</v>
      </c>
      <c r="G140" s="4">
        <f t="shared" si="14"/>
        <v>832.10149763311369</v>
      </c>
      <c r="H140" s="4">
        <f t="shared" si="8"/>
        <v>113125.64679208433</v>
      </c>
      <c r="I140" s="26">
        <f t="shared" si="9"/>
        <v>0.56562823396042161</v>
      </c>
      <c r="K140" s="49">
        <v>0.04</v>
      </c>
    </row>
    <row r="141" spans="1:11" ht="16.05" customHeight="1" x14ac:dyDescent="0.25">
      <c r="A141" s="48">
        <f t="shared" si="10"/>
        <v>46660</v>
      </c>
      <c r="B141" s="45" t="str">
        <f t="shared" si="11"/>
        <v>A141</v>
      </c>
      <c r="C141" s="46">
        <v>129</v>
      </c>
      <c r="D141" s="4">
        <f t="shared" si="12"/>
        <v>113125.64679208433</v>
      </c>
      <c r="E141" s="4">
        <f t="shared" si="15"/>
        <v>1211.9606585988383</v>
      </c>
      <c r="F141" s="4">
        <f t="shared" si="13"/>
        <v>377.08548930694775</v>
      </c>
      <c r="G141" s="4">
        <f t="shared" si="14"/>
        <v>834.87516929189064</v>
      </c>
      <c r="H141" s="4">
        <f t="shared" ref="H141:H204" si="16">D141-G141</f>
        <v>112290.77162279244</v>
      </c>
      <c r="I141" s="26">
        <f t="shared" ref="I141:I204" si="17">H141/$D$4</f>
        <v>0.5614538581139622</v>
      </c>
      <c r="K141" s="49">
        <v>0.04</v>
      </c>
    </row>
    <row r="142" spans="1:11" ht="16.05" customHeight="1" x14ac:dyDescent="0.25">
      <c r="A142" s="48">
        <f t="shared" ref="A142:A205" si="18">DATE(YEAR(A141),MONTH(A141)+2,1-1)</f>
        <v>46691</v>
      </c>
      <c r="B142" s="45" t="str">
        <f t="shared" ref="B142:B205" si="19">"A"&amp;ROW(A142)</f>
        <v>A142</v>
      </c>
      <c r="C142" s="46">
        <v>130</v>
      </c>
      <c r="D142" s="4">
        <f t="shared" ref="D142:D205" si="20">IF(ROUND(H141,0)&gt;0,H141,0)</f>
        <v>112290.77162279244</v>
      </c>
      <c r="E142" s="4">
        <f t="shared" si="15"/>
        <v>1211.9606585988386</v>
      </c>
      <c r="F142" s="4">
        <f t="shared" ref="F142:F205" si="21">IF($D$6+1-C142&lt;=0,0,IF($D$9="Beginning",(D142-E142)*K142/12,D142*K142/12))</f>
        <v>374.30257207597475</v>
      </c>
      <c r="G142" s="4">
        <f t="shared" ref="G142:G205" si="22">IF(ROUND($D$6+1-C142,2)&lt;=0,0,E142-F142)</f>
        <v>837.65808652286387</v>
      </c>
      <c r="H142" s="4">
        <f t="shared" si="16"/>
        <v>111453.11353626958</v>
      </c>
      <c r="I142" s="26">
        <f t="shared" si="17"/>
        <v>0.55726556768134794</v>
      </c>
      <c r="K142" s="49">
        <v>0.04</v>
      </c>
    </row>
    <row r="143" spans="1:11" ht="16.05" customHeight="1" x14ac:dyDescent="0.25">
      <c r="A143" s="48">
        <f t="shared" si="18"/>
        <v>46721</v>
      </c>
      <c r="B143" s="45" t="str">
        <f t="shared" si="19"/>
        <v>A143</v>
      </c>
      <c r="C143" s="46">
        <v>131</v>
      </c>
      <c r="D143" s="4">
        <f t="shared" si="20"/>
        <v>111453.11353626958</v>
      </c>
      <c r="E143" s="4">
        <f t="shared" ref="E143:E206" si="23">IF($D$6+1-C143&lt;=0,0,IF($D$9="Beginning",PMT(K142/12,$D$6+1-C143,-(D142-E142),-PV(K142/12,1,0,$D$10),0),PMT(K143/12,$D$6+1-C143,-D143,$D$10,0)))</f>
        <v>1211.9606585988386</v>
      </c>
      <c r="F143" s="4">
        <f t="shared" si="21"/>
        <v>371.5103784542319</v>
      </c>
      <c r="G143" s="4">
        <f t="shared" si="22"/>
        <v>840.45028014460672</v>
      </c>
      <c r="H143" s="4">
        <f t="shared" si="16"/>
        <v>110612.66325612497</v>
      </c>
      <c r="I143" s="26">
        <f t="shared" si="17"/>
        <v>0.55306331628062488</v>
      </c>
      <c r="K143" s="49">
        <v>0.04</v>
      </c>
    </row>
    <row r="144" spans="1:11" ht="16.05" customHeight="1" x14ac:dyDescent="0.25">
      <c r="A144" s="48">
        <f t="shared" si="18"/>
        <v>46752</v>
      </c>
      <c r="B144" s="45" t="str">
        <f t="shared" si="19"/>
        <v>A144</v>
      </c>
      <c r="C144" s="46">
        <v>132</v>
      </c>
      <c r="D144" s="4">
        <f t="shared" si="20"/>
        <v>110612.66325612497</v>
      </c>
      <c r="E144" s="4">
        <f t="shared" si="23"/>
        <v>1211.9606585988386</v>
      </c>
      <c r="F144" s="4">
        <f t="shared" si="21"/>
        <v>368.70887752041659</v>
      </c>
      <c r="G144" s="4">
        <f t="shared" si="22"/>
        <v>843.25178107842203</v>
      </c>
      <c r="H144" s="4">
        <f t="shared" si="16"/>
        <v>109769.41147504655</v>
      </c>
      <c r="I144" s="26">
        <f t="shared" si="17"/>
        <v>0.54884705737523276</v>
      </c>
      <c r="K144" s="49">
        <v>0.04</v>
      </c>
    </row>
    <row r="145" spans="1:11" ht="16.05" customHeight="1" x14ac:dyDescent="0.25">
      <c r="A145" s="48">
        <f t="shared" si="18"/>
        <v>46783</v>
      </c>
      <c r="B145" s="45" t="str">
        <f t="shared" si="19"/>
        <v>A145</v>
      </c>
      <c r="C145" s="46">
        <v>133</v>
      </c>
      <c r="D145" s="4">
        <f t="shared" si="20"/>
        <v>109769.41147504655</v>
      </c>
      <c r="E145" s="4">
        <f t="shared" si="23"/>
        <v>1211.9606585988388</v>
      </c>
      <c r="F145" s="4">
        <f t="shared" si="21"/>
        <v>365.8980382501552</v>
      </c>
      <c r="G145" s="4">
        <f t="shared" si="22"/>
        <v>846.06262034868359</v>
      </c>
      <c r="H145" s="4">
        <f t="shared" si="16"/>
        <v>108923.34885469786</v>
      </c>
      <c r="I145" s="26">
        <f t="shared" si="17"/>
        <v>0.54461674427348927</v>
      </c>
      <c r="K145" s="49">
        <v>0.04</v>
      </c>
    </row>
    <row r="146" spans="1:11" ht="16.05" customHeight="1" x14ac:dyDescent="0.25">
      <c r="A146" s="48">
        <f t="shared" si="18"/>
        <v>46812</v>
      </c>
      <c r="B146" s="45" t="str">
        <f t="shared" si="19"/>
        <v>A146</v>
      </c>
      <c r="C146" s="46">
        <v>134</v>
      </c>
      <c r="D146" s="4">
        <f t="shared" si="20"/>
        <v>108923.34885469786</v>
      </c>
      <c r="E146" s="4">
        <f t="shared" si="23"/>
        <v>1211.9606585988386</v>
      </c>
      <c r="F146" s="4">
        <f t="shared" si="21"/>
        <v>363.07782951565952</v>
      </c>
      <c r="G146" s="4">
        <f t="shared" si="22"/>
        <v>848.8828290831791</v>
      </c>
      <c r="H146" s="4">
        <f t="shared" si="16"/>
        <v>108074.46602561469</v>
      </c>
      <c r="I146" s="26">
        <f t="shared" si="17"/>
        <v>0.5403723301280734</v>
      </c>
      <c r="K146" s="49">
        <v>0.04</v>
      </c>
    </row>
    <row r="147" spans="1:11" ht="16.05" customHeight="1" x14ac:dyDescent="0.25">
      <c r="A147" s="48">
        <f t="shared" si="18"/>
        <v>46843</v>
      </c>
      <c r="B147" s="45" t="str">
        <f t="shared" si="19"/>
        <v>A147</v>
      </c>
      <c r="C147" s="46">
        <v>135</v>
      </c>
      <c r="D147" s="4">
        <f t="shared" si="20"/>
        <v>108074.46602561469</v>
      </c>
      <c r="E147" s="4">
        <f t="shared" si="23"/>
        <v>1211.9606585988386</v>
      </c>
      <c r="F147" s="4">
        <f t="shared" si="21"/>
        <v>360.24822008538234</v>
      </c>
      <c r="G147" s="4">
        <f t="shared" si="22"/>
        <v>851.71243851345616</v>
      </c>
      <c r="H147" s="4">
        <f t="shared" si="16"/>
        <v>107222.75358710124</v>
      </c>
      <c r="I147" s="26">
        <f t="shared" si="17"/>
        <v>0.53611376793550614</v>
      </c>
      <c r="K147" s="49">
        <v>0.04</v>
      </c>
    </row>
    <row r="148" spans="1:11" ht="16.05" customHeight="1" x14ac:dyDescent="0.25">
      <c r="A148" s="48">
        <f t="shared" si="18"/>
        <v>46873</v>
      </c>
      <c r="B148" s="45" t="str">
        <f t="shared" si="19"/>
        <v>A148</v>
      </c>
      <c r="C148" s="46">
        <v>136</v>
      </c>
      <c r="D148" s="4">
        <f t="shared" si="20"/>
        <v>107222.75358710124</v>
      </c>
      <c r="E148" s="4">
        <f t="shared" si="23"/>
        <v>1211.9606585988386</v>
      </c>
      <c r="F148" s="4">
        <f t="shared" si="21"/>
        <v>357.40917862367081</v>
      </c>
      <c r="G148" s="4">
        <f t="shared" si="22"/>
        <v>854.55147997516769</v>
      </c>
      <c r="H148" s="4">
        <f t="shared" si="16"/>
        <v>106368.20210712607</v>
      </c>
      <c r="I148" s="26">
        <f t="shared" si="17"/>
        <v>0.53184101053563038</v>
      </c>
      <c r="K148" s="49">
        <v>0.04</v>
      </c>
    </row>
    <row r="149" spans="1:11" ht="16.05" customHeight="1" x14ac:dyDescent="0.25">
      <c r="A149" s="48">
        <f t="shared" si="18"/>
        <v>46904</v>
      </c>
      <c r="B149" s="45" t="str">
        <f t="shared" si="19"/>
        <v>A149</v>
      </c>
      <c r="C149" s="46">
        <v>137</v>
      </c>
      <c r="D149" s="4">
        <f t="shared" si="20"/>
        <v>106368.20210712607</v>
      </c>
      <c r="E149" s="4">
        <f t="shared" si="23"/>
        <v>1211.9606585988386</v>
      </c>
      <c r="F149" s="4">
        <f t="shared" si="21"/>
        <v>354.56067369042029</v>
      </c>
      <c r="G149" s="4">
        <f t="shared" si="22"/>
        <v>857.39998490841822</v>
      </c>
      <c r="H149" s="4">
        <f t="shared" si="16"/>
        <v>105510.80212221765</v>
      </c>
      <c r="I149" s="26">
        <f t="shared" si="17"/>
        <v>0.5275540106110882</v>
      </c>
      <c r="K149" s="49">
        <v>0.04</v>
      </c>
    </row>
    <row r="150" spans="1:11" ht="16.05" customHeight="1" x14ac:dyDescent="0.25">
      <c r="A150" s="48">
        <f t="shared" si="18"/>
        <v>46934</v>
      </c>
      <c r="B150" s="45" t="str">
        <f t="shared" si="19"/>
        <v>A150</v>
      </c>
      <c r="C150" s="46">
        <v>138</v>
      </c>
      <c r="D150" s="4">
        <f t="shared" si="20"/>
        <v>105510.80212221765</v>
      </c>
      <c r="E150" s="4">
        <f t="shared" si="23"/>
        <v>1211.9606585988386</v>
      </c>
      <c r="F150" s="4">
        <f t="shared" si="21"/>
        <v>351.70267374072546</v>
      </c>
      <c r="G150" s="4">
        <f t="shared" si="22"/>
        <v>860.2579848581131</v>
      </c>
      <c r="H150" s="4">
        <f t="shared" si="16"/>
        <v>104650.54413735954</v>
      </c>
      <c r="I150" s="26">
        <f t="shared" si="17"/>
        <v>0.52325272068679773</v>
      </c>
      <c r="K150" s="49">
        <v>0.04</v>
      </c>
    </row>
    <row r="151" spans="1:11" ht="16.05" customHeight="1" x14ac:dyDescent="0.25">
      <c r="A151" s="48">
        <f t="shared" si="18"/>
        <v>46965</v>
      </c>
      <c r="B151" s="45" t="str">
        <f t="shared" si="19"/>
        <v>A151</v>
      </c>
      <c r="C151" s="46">
        <v>139</v>
      </c>
      <c r="D151" s="4">
        <f t="shared" si="20"/>
        <v>104650.54413735954</v>
      </c>
      <c r="E151" s="4">
        <f t="shared" si="23"/>
        <v>1211.9606585988386</v>
      </c>
      <c r="F151" s="4">
        <f t="shared" si="21"/>
        <v>348.83514712453183</v>
      </c>
      <c r="G151" s="4">
        <f t="shared" si="22"/>
        <v>863.12551147430668</v>
      </c>
      <c r="H151" s="4">
        <f t="shared" si="16"/>
        <v>103787.41862588523</v>
      </c>
      <c r="I151" s="26">
        <f t="shared" si="17"/>
        <v>0.51893709312942615</v>
      </c>
      <c r="K151" s="49">
        <v>0.04</v>
      </c>
    </row>
    <row r="152" spans="1:11" ht="16.05" customHeight="1" x14ac:dyDescent="0.25">
      <c r="A152" s="48">
        <f t="shared" si="18"/>
        <v>46996</v>
      </c>
      <c r="B152" s="45" t="str">
        <f t="shared" si="19"/>
        <v>A152</v>
      </c>
      <c r="C152" s="46">
        <v>140</v>
      </c>
      <c r="D152" s="4">
        <f t="shared" si="20"/>
        <v>103787.41862588523</v>
      </c>
      <c r="E152" s="4">
        <f t="shared" si="23"/>
        <v>1211.9606585988386</v>
      </c>
      <c r="F152" s="4">
        <f t="shared" si="21"/>
        <v>345.95806208628409</v>
      </c>
      <c r="G152" s="4">
        <f t="shared" si="22"/>
        <v>866.00259651255442</v>
      </c>
      <c r="H152" s="4">
        <f t="shared" si="16"/>
        <v>102921.41602937267</v>
      </c>
      <c r="I152" s="26">
        <f t="shared" si="17"/>
        <v>0.5146070801468634</v>
      </c>
      <c r="K152" s="49">
        <v>0.04</v>
      </c>
    </row>
    <row r="153" spans="1:11" ht="16.05" customHeight="1" x14ac:dyDescent="0.25">
      <c r="A153" s="48">
        <f t="shared" si="18"/>
        <v>47026</v>
      </c>
      <c r="B153" s="45" t="str">
        <f t="shared" si="19"/>
        <v>A153</v>
      </c>
      <c r="C153" s="46">
        <v>141</v>
      </c>
      <c r="D153" s="4">
        <f t="shared" si="20"/>
        <v>102921.41602937267</v>
      </c>
      <c r="E153" s="4">
        <f t="shared" si="23"/>
        <v>1211.9606585988386</v>
      </c>
      <c r="F153" s="4">
        <f t="shared" si="21"/>
        <v>343.07138676457561</v>
      </c>
      <c r="G153" s="4">
        <f t="shared" si="22"/>
        <v>868.8892718342629</v>
      </c>
      <c r="H153" s="4">
        <f t="shared" si="16"/>
        <v>102052.52675753841</v>
      </c>
      <c r="I153" s="26">
        <f t="shared" si="17"/>
        <v>0.51026263378769199</v>
      </c>
      <c r="K153" s="49">
        <v>0.04</v>
      </c>
    </row>
    <row r="154" spans="1:11" ht="16.05" customHeight="1" x14ac:dyDescent="0.25">
      <c r="A154" s="48">
        <f t="shared" si="18"/>
        <v>47057</v>
      </c>
      <c r="B154" s="45" t="str">
        <f t="shared" si="19"/>
        <v>A154</v>
      </c>
      <c r="C154" s="46">
        <v>142</v>
      </c>
      <c r="D154" s="4">
        <f t="shared" si="20"/>
        <v>102052.52675753841</v>
      </c>
      <c r="E154" s="4">
        <f t="shared" si="23"/>
        <v>1211.9606585988386</v>
      </c>
      <c r="F154" s="4">
        <f t="shared" si="21"/>
        <v>340.17508919179471</v>
      </c>
      <c r="G154" s="4">
        <f t="shared" si="22"/>
        <v>871.78556940704379</v>
      </c>
      <c r="H154" s="4">
        <f t="shared" si="16"/>
        <v>101180.74118813136</v>
      </c>
      <c r="I154" s="26">
        <f t="shared" si="17"/>
        <v>0.50590370594065681</v>
      </c>
      <c r="K154" s="49">
        <v>0.04</v>
      </c>
    </row>
    <row r="155" spans="1:11" ht="16.05" customHeight="1" x14ac:dyDescent="0.25">
      <c r="A155" s="48">
        <f t="shared" si="18"/>
        <v>47087</v>
      </c>
      <c r="B155" s="45" t="str">
        <f t="shared" si="19"/>
        <v>A155</v>
      </c>
      <c r="C155" s="46">
        <v>143</v>
      </c>
      <c r="D155" s="4">
        <f t="shared" si="20"/>
        <v>101180.74118813136</v>
      </c>
      <c r="E155" s="4">
        <f t="shared" si="23"/>
        <v>1211.9606585988383</v>
      </c>
      <c r="F155" s="4">
        <f t="shared" si="21"/>
        <v>337.26913729377122</v>
      </c>
      <c r="G155" s="4">
        <f t="shared" si="22"/>
        <v>874.69152130506711</v>
      </c>
      <c r="H155" s="4">
        <f t="shared" si="16"/>
        <v>100306.04966682629</v>
      </c>
      <c r="I155" s="26">
        <f t="shared" si="17"/>
        <v>0.50153024833413151</v>
      </c>
      <c r="K155" s="49">
        <v>0.04</v>
      </c>
    </row>
    <row r="156" spans="1:11" ht="16.05" customHeight="1" x14ac:dyDescent="0.25">
      <c r="A156" s="48">
        <f t="shared" si="18"/>
        <v>47118</v>
      </c>
      <c r="B156" s="45" t="str">
        <f t="shared" si="19"/>
        <v>A156</v>
      </c>
      <c r="C156" s="46">
        <v>144</v>
      </c>
      <c r="D156" s="4">
        <f t="shared" si="20"/>
        <v>100306.04966682629</v>
      </c>
      <c r="E156" s="4">
        <f t="shared" si="23"/>
        <v>1211.9606585988388</v>
      </c>
      <c r="F156" s="4">
        <f t="shared" si="21"/>
        <v>334.35349888942102</v>
      </c>
      <c r="G156" s="4">
        <f t="shared" si="22"/>
        <v>877.60715970941783</v>
      </c>
      <c r="H156" s="4">
        <f t="shared" si="16"/>
        <v>99428.442507116881</v>
      </c>
      <c r="I156" s="26">
        <f t="shared" si="17"/>
        <v>0.49714221253558438</v>
      </c>
      <c r="K156" s="49">
        <v>0.04</v>
      </c>
    </row>
    <row r="157" spans="1:11" ht="16.05" customHeight="1" x14ac:dyDescent="0.25">
      <c r="A157" s="48">
        <f t="shared" si="18"/>
        <v>47149</v>
      </c>
      <c r="B157" s="45" t="str">
        <f t="shared" si="19"/>
        <v>A157</v>
      </c>
      <c r="C157" s="46">
        <v>145</v>
      </c>
      <c r="D157" s="4">
        <f t="shared" si="20"/>
        <v>99428.442507116881</v>
      </c>
      <c r="E157" s="4">
        <f t="shared" si="23"/>
        <v>1211.9606585988386</v>
      </c>
      <c r="F157" s="4">
        <f t="shared" si="21"/>
        <v>331.42814169038962</v>
      </c>
      <c r="G157" s="4">
        <f t="shared" si="22"/>
        <v>880.532516908449</v>
      </c>
      <c r="H157" s="4">
        <f t="shared" si="16"/>
        <v>98547.909990208427</v>
      </c>
      <c r="I157" s="26">
        <f t="shared" si="17"/>
        <v>0.49273954995104213</v>
      </c>
      <c r="K157" s="49">
        <v>0.04</v>
      </c>
    </row>
    <row r="158" spans="1:11" ht="16.05" customHeight="1" x14ac:dyDescent="0.25">
      <c r="A158" s="48">
        <f t="shared" si="18"/>
        <v>47177</v>
      </c>
      <c r="B158" s="45" t="str">
        <f t="shared" si="19"/>
        <v>A158</v>
      </c>
      <c r="C158" s="46">
        <v>146</v>
      </c>
      <c r="D158" s="4">
        <f t="shared" si="20"/>
        <v>98547.909990208427</v>
      </c>
      <c r="E158" s="4">
        <f t="shared" si="23"/>
        <v>1211.9606585988386</v>
      </c>
      <c r="F158" s="4">
        <f t="shared" si="21"/>
        <v>328.49303330069478</v>
      </c>
      <c r="G158" s="4">
        <f t="shared" si="22"/>
        <v>883.46762529814373</v>
      </c>
      <c r="H158" s="4">
        <f t="shared" si="16"/>
        <v>97664.442364910283</v>
      </c>
      <c r="I158" s="26">
        <f t="shared" si="17"/>
        <v>0.48832221182455143</v>
      </c>
      <c r="K158" s="49">
        <v>0.04</v>
      </c>
    </row>
    <row r="159" spans="1:11" ht="16.05" customHeight="1" x14ac:dyDescent="0.25">
      <c r="A159" s="48">
        <f t="shared" si="18"/>
        <v>47208</v>
      </c>
      <c r="B159" s="45" t="str">
        <f t="shared" si="19"/>
        <v>A159</v>
      </c>
      <c r="C159" s="46">
        <v>147</v>
      </c>
      <c r="D159" s="4">
        <f t="shared" si="20"/>
        <v>97664.442364910283</v>
      </c>
      <c r="E159" s="4">
        <f t="shared" si="23"/>
        <v>1211.9606585988383</v>
      </c>
      <c r="F159" s="4">
        <f t="shared" si="21"/>
        <v>325.54814121636758</v>
      </c>
      <c r="G159" s="4">
        <f t="shared" si="22"/>
        <v>886.4125173824707</v>
      </c>
      <c r="H159" s="4">
        <f t="shared" si="16"/>
        <v>96778.02984752781</v>
      </c>
      <c r="I159" s="26">
        <f t="shared" si="17"/>
        <v>0.48389014923763907</v>
      </c>
      <c r="K159" s="49">
        <v>0.04</v>
      </c>
    </row>
    <row r="160" spans="1:11" ht="16.05" customHeight="1" x14ac:dyDescent="0.25">
      <c r="A160" s="48">
        <f t="shared" si="18"/>
        <v>47238</v>
      </c>
      <c r="B160" s="45" t="str">
        <f t="shared" si="19"/>
        <v>A160</v>
      </c>
      <c r="C160" s="46">
        <v>148</v>
      </c>
      <c r="D160" s="4">
        <f t="shared" si="20"/>
        <v>96778.02984752781</v>
      </c>
      <c r="E160" s="4">
        <f t="shared" si="23"/>
        <v>1211.9606585988386</v>
      </c>
      <c r="F160" s="4">
        <f t="shared" si="21"/>
        <v>322.59343282509269</v>
      </c>
      <c r="G160" s="4">
        <f t="shared" si="22"/>
        <v>889.36722577374587</v>
      </c>
      <c r="H160" s="4">
        <f t="shared" si="16"/>
        <v>95888.662621754062</v>
      </c>
      <c r="I160" s="26">
        <f t="shared" si="17"/>
        <v>0.47944331310877031</v>
      </c>
      <c r="K160" s="49">
        <v>0.04</v>
      </c>
    </row>
    <row r="161" spans="1:11" ht="16.05" customHeight="1" x14ac:dyDescent="0.25">
      <c r="A161" s="48">
        <f t="shared" si="18"/>
        <v>47269</v>
      </c>
      <c r="B161" s="45" t="str">
        <f t="shared" si="19"/>
        <v>A161</v>
      </c>
      <c r="C161" s="46">
        <v>149</v>
      </c>
      <c r="D161" s="4">
        <f t="shared" si="20"/>
        <v>95888.662621754062</v>
      </c>
      <c r="E161" s="4">
        <f t="shared" si="23"/>
        <v>1211.9606585988383</v>
      </c>
      <c r="F161" s="4">
        <f t="shared" si="21"/>
        <v>319.62887540584688</v>
      </c>
      <c r="G161" s="4">
        <f t="shared" si="22"/>
        <v>892.33178319299145</v>
      </c>
      <c r="H161" s="4">
        <f t="shared" si="16"/>
        <v>94996.330838561073</v>
      </c>
      <c r="I161" s="26">
        <f t="shared" si="17"/>
        <v>0.47498165419280536</v>
      </c>
      <c r="K161" s="49">
        <v>0.04</v>
      </c>
    </row>
    <row r="162" spans="1:11" ht="16.05" customHeight="1" x14ac:dyDescent="0.25">
      <c r="A162" s="48">
        <f t="shared" si="18"/>
        <v>47299</v>
      </c>
      <c r="B162" s="45" t="str">
        <f t="shared" si="19"/>
        <v>A162</v>
      </c>
      <c r="C162" s="46">
        <v>150</v>
      </c>
      <c r="D162" s="4">
        <f t="shared" si="20"/>
        <v>94996.330838561073</v>
      </c>
      <c r="E162" s="4">
        <f t="shared" si="23"/>
        <v>1211.9606585988386</v>
      </c>
      <c r="F162" s="4">
        <f t="shared" si="21"/>
        <v>316.65443612853693</v>
      </c>
      <c r="G162" s="4">
        <f t="shared" si="22"/>
        <v>895.30622247030169</v>
      </c>
      <c r="H162" s="4">
        <f t="shared" si="16"/>
        <v>94101.02461609077</v>
      </c>
      <c r="I162" s="26">
        <f t="shared" si="17"/>
        <v>0.47050512308045384</v>
      </c>
      <c r="K162" s="49">
        <v>0.04</v>
      </c>
    </row>
    <row r="163" spans="1:11" ht="16.05" customHeight="1" x14ac:dyDescent="0.25">
      <c r="A163" s="48">
        <f t="shared" si="18"/>
        <v>47330</v>
      </c>
      <c r="B163" s="45" t="str">
        <f t="shared" si="19"/>
        <v>A163</v>
      </c>
      <c r="C163" s="46">
        <v>151</v>
      </c>
      <c r="D163" s="4">
        <f t="shared" si="20"/>
        <v>94101.02461609077</v>
      </c>
      <c r="E163" s="4">
        <f t="shared" si="23"/>
        <v>1211.9606585988386</v>
      </c>
      <c r="F163" s="4">
        <f t="shared" si="21"/>
        <v>313.67008205363589</v>
      </c>
      <c r="G163" s="4">
        <f t="shared" si="22"/>
        <v>898.29057654520261</v>
      </c>
      <c r="H163" s="4">
        <f t="shared" si="16"/>
        <v>93202.734039545569</v>
      </c>
      <c r="I163" s="26">
        <f t="shared" si="17"/>
        <v>0.46601367019772783</v>
      </c>
      <c r="K163" s="49">
        <v>0.04</v>
      </c>
    </row>
    <row r="164" spans="1:11" ht="16.05" customHeight="1" x14ac:dyDescent="0.25">
      <c r="A164" s="48">
        <f t="shared" si="18"/>
        <v>47361</v>
      </c>
      <c r="B164" s="45" t="str">
        <f t="shared" si="19"/>
        <v>A164</v>
      </c>
      <c r="C164" s="46">
        <v>152</v>
      </c>
      <c r="D164" s="4">
        <f t="shared" si="20"/>
        <v>93202.734039545569</v>
      </c>
      <c r="E164" s="4">
        <f t="shared" si="23"/>
        <v>1211.9606585988386</v>
      </c>
      <c r="F164" s="4">
        <f t="shared" si="21"/>
        <v>310.67578013181856</v>
      </c>
      <c r="G164" s="4">
        <f t="shared" si="22"/>
        <v>901.28487846702001</v>
      </c>
      <c r="H164" s="4">
        <f t="shared" si="16"/>
        <v>92301.449161078548</v>
      </c>
      <c r="I164" s="26">
        <f t="shared" si="17"/>
        <v>0.46150724580539276</v>
      </c>
      <c r="K164" s="49">
        <v>0.04</v>
      </c>
    </row>
    <row r="165" spans="1:11" ht="16.05" customHeight="1" x14ac:dyDescent="0.25">
      <c r="A165" s="48">
        <f t="shared" si="18"/>
        <v>47391</v>
      </c>
      <c r="B165" s="45" t="str">
        <f t="shared" si="19"/>
        <v>A165</v>
      </c>
      <c r="C165" s="46">
        <v>153</v>
      </c>
      <c r="D165" s="4">
        <f t="shared" si="20"/>
        <v>92301.449161078548</v>
      </c>
      <c r="E165" s="4">
        <f t="shared" si="23"/>
        <v>1211.9606585988383</v>
      </c>
      <c r="F165" s="4">
        <f t="shared" si="21"/>
        <v>307.67149720359515</v>
      </c>
      <c r="G165" s="4">
        <f t="shared" si="22"/>
        <v>904.28916139524313</v>
      </c>
      <c r="H165" s="4">
        <f t="shared" si="16"/>
        <v>91397.15999968331</v>
      </c>
      <c r="I165" s="26">
        <f t="shared" si="17"/>
        <v>0.45698579999841654</v>
      </c>
      <c r="K165" s="49">
        <v>0.04</v>
      </c>
    </row>
    <row r="166" spans="1:11" ht="16.05" customHeight="1" x14ac:dyDescent="0.25">
      <c r="A166" s="48">
        <f t="shared" si="18"/>
        <v>47422</v>
      </c>
      <c r="B166" s="45" t="str">
        <f t="shared" si="19"/>
        <v>A166</v>
      </c>
      <c r="C166" s="46">
        <v>154</v>
      </c>
      <c r="D166" s="4">
        <f t="shared" si="20"/>
        <v>91397.15999968331</v>
      </c>
      <c r="E166" s="4">
        <f t="shared" si="23"/>
        <v>1211.9606585988388</v>
      </c>
      <c r="F166" s="4">
        <f t="shared" si="21"/>
        <v>304.65719999894435</v>
      </c>
      <c r="G166" s="4">
        <f t="shared" si="22"/>
        <v>907.30345859989438</v>
      </c>
      <c r="H166" s="4">
        <f t="shared" si="16"/>
        <v>90489.856541083413</v>
      </c>
      <c r="I166" s="26">
        <f t="shared" si="17"/>
        <v>0.45244928270541707</v>
      </c>
      <c r="K166" s="49">
        <v>0.04</v>
      </c>
    </row>
    <row r="167" spans="1:11" ht="16.05" customHeight="1" x14ac:dyDescent="0.25">
      <c r="A167" s="48">
        <f t="shared" si="18"/>
        <v>47452</v>
      </c>
      <c r="B167" s="45" t="str">
        <f t="shared" si="19"/>
        <v>A167</v>
      </c>
      <c r="C167" s="46">
        <v>155</v>
      </c>
      <c r="D167" s="4">
        <f t="shared" si="20"/>
        <v>90489.856541083413</v>
      </c>
      <c r="E167" s="4">
        <f t="shared" si="23"/>
        <v>1211.9606585988386</v>
      </c>
      <c r="F167" s="4">
        <f t="shared" si="21"/>
        <v>301.63285513694473</v>
      </c>
      <c r="G167" s="4">
        <f t="shared" si="22"/>
        <v>910.32780346189384</v>
      </c>
      <c r="H167" s="4">
        <f t="shared" si="16"/>
        <v>89579.528737621513</v>
      </c>
      <c r="I167" s="26">
        <f t="shared" si="17"/>
        <v>0.44789764368810758</v>
      </c>
      <c r="K167" s="49">
        <v>0.04</v>
      </c>
    </row>
    <row r="168" spans="1:11" ht="16.05" customHeight="1" x14ac:dyDescent="0.25">
      <c r="A168" s="48">
        <f t="shared" si="18"/>
        <v>47483</v>
      </c>
      <c r="B168" s="45" t="str">
        <f t="shared" si="19"/>
        <v>A168</v>
      </c>
      <c r="C168" s="46">
        <v>156</v>
      </c>
      <c r="D168" s="4">
        <f t="shared" si="20"/>
        <v>89579.528737621513</v>
      </c>
      <c r="E168" s="4">
        <f t="shared" si="23"/>
        <v>1211.9606585988381</v>
      </c>
      <c r="F168" s="4">
        <f t="shared" si="21"/>
        <v>298.59842912540506</v>
      </c>
      <c r="G168" s="4">
        <f t="shared" si="22"/>
        <v>913.36222947343299</v>
      </c>
      <c r="H168" s="4">
        <f t="shared" si="16"/>
        <v>88666.166508148075</v>
      </c>
      <c r="I168" s="26">
        <f t="shared" si="17"/>
        <v>0.44333083254074035</v>
      </c>
      <c r="K168" s="49">
        <v>0.04</v>
      </c>
    </row>
    <row r="169" spans="1:11" ht="16.05" customHeight="1" x14ac:dyDescent="0.25">
      <c r="A169" s="48">
        <f t="shared" si="18"/>
        <v>47514</v>
      </c>
      <c r="B169" s="45" t="str">
        <f t="shared" si="19"/>
        <v>A169</v>
      </c>
      <c r="C169" s="46">
        <v>157</v>
      </c>
      <c r="D169" s="4">
        <f t="shared" si="20"/>
        <v>88666.166508148075</v>
      </c>
      <c r="E169" s="4">
        <f t="shared" si="23"/>
        <v>1211.9606585988383</v>
      </c>
      <c r="F169" s="4">
        <f t="shared" si="21"/>
        <v>295.5538883604936</v>
      </c>
      <c r="G169" s="4">
        <f t="shared" si="22"/>
        <v>916.40677023834473</v>
      </c>
      <c r="H169" s="4">
        <f t="shared" si="16"/>
        <v>87749.759737909728</v>
      </c>
      <c r="I169" s="26">
        <f t="shared" si="17"/>
        <v>0.43874879868954864</v>
      </c>
      <c r="K169" s="49">
        <v>0.04</v>
      </c>
    </row>
    <row r="170" spans="1:11" ht="16.05" customHeight="1" x14ac:dyDescent="0.25">
      <c r="A170" s="48">
        <f t="shared" si="18"/>
        <v>47542</v>
      </c>
      <c r="B170" s="45" t="str">
        <f t="shared" si="19"/>
        <v>A170</v>
      </c>
      <c r="C170" s="46">
        <v>158</v>
      </c>
      <c r="D170" s="4">
        <f t="shared" si="20"/>
        <v>87749.759737909728</v>
      </c>
      <c r="E170" s="4">
        <f t="shared" si="23"/>
        <v>1211.9606585988381</v>
      </c>
      <c r="F170" s="4">
        <f t="shared" si="21"/>
        <v>292.4991991263658</v>
      </c>
      <c r="G170" s="4">
        <f t="shared" si="22"/>
        <v>919.46145947247237</v>
      </c>
      <c r="H170" s="4">
        <f t="shared" si="16"/>
        <v>86830.298278437258</v>
      </c>
      <c r="I170" s="26">
        <f t="shared" si="17"/>
        <v>0.43415149139218628</v>
      </c>
      <c r="K170" s="49">
        <v>0.04</v>
      </c>
    </row>
    <row r="171" spans="1:11" ht="16.05" customHeight="1" x14ac:dyDescent="0.25">
      <c r="A171" s="48">
        <f t="shared" si="18"/>
        <v>47573</v>
      </c>
      <c r="B171" s="45" t="str">
        <f t="shared" si="19"/>
        <v>A171</v>
      </c>
      <c r="C171" s="46">
        <v>159</v>
      </c>
      <c r="D171" s="4">
        <f t="shared" si="20"/>
        <v>86830.298278437258</v>
      </c>
      <c r="E171" s="4">
        <f t="shared" si="23"/>
        <v>1211.9606585988383</v>
      </c>
      <c r="F171" s="4">
        <f t="shared" si="21"/>
        <v>289.43432759479089</v>
      </c>
      <c r="G171" s="4">
        <f t="shared" si="22"/>
        <v>922.52633100404751</v>
      </c>
      <c r="H171" s="4">
        <f t="shared" si="16"/>
        <v>85907.771947433212</v>
      </c>
      <c r="I171" s="26">
        <f t="shared" si="17"/>
        <v>0.42953885973716605</v>
      </c>
      <c r="K171" s="49">
        <v>0.04</v>
      </c>
    </row>
    <row r="172" spans="1:11" ht="16.05" customHeight="1" x14ac:dyDescent="0.25">
      <c r="A172" s="48">
        <f t="shared" si="18"/>
        <v>47603</v>
      </c>
      <c r="B172" s="45" t="str">
        <f t="shared" si="19"/>
        <v>A172</v>
      </c>
      <c r="C172" s="46">
        <v>160</v>
      </c>
      <c r="D172" s="4">
        <f t="shared" si="20"/>
        <v>85907.771947433212</v>
      </c>
      <c r="E172" s="4">
        <f t="shared" si="23"/>
        <v>1211.9606585988381</v>
      </c>
      <c r="F172" s="4">
        <f t="shared" si="21"/>
        <v>286.35923982477738</v>
      </c>
      <c r="G172" s="4">
        <f t="shared" si="22"/>
        <v>925.60141877406068</v>
      </c>
      <c r="H172" s="4">
        <f t="shared" si="16"/>
        <v>84982.170528659146</v>
      </c>
      <c r="I172" s="26">
        <f t="shared" si="17"/>
        <v>0.42491085264329576</v>
      </c>
      <c r="K172" s="49">
        <v>0.04</v>
      </c>
    </row>
    <row r="173" spans="1:11" ht="16.05" customHeight="1" x14ac:dyDescent="0.25">
      <c r="A173" s="48">
        <f t="shared" si="18"/>
        <v>47634</v>
      </c>
      <c r="B173" s="45" t="str">
        <f t="shared" si="19"/>
        <v>A173</v>
      </c>
      <c r="C173" s="46">
        <v>161</v>
      </c>
      <c r="D173" s="4">
        <f t="shared" si="20"/>
        <v>84982.170528659146</v>
      </c>
      <c r="E173" s="4">
        <f t="shared" si="23"/>
        <v>1211.9606585988383</v>
      </c>
      <c r="F173" s="4">
        <f t="shared" si="21"/>
        <v>283.27390176219717</v>
      </c>
      <c r="G173" s="4">
        <f t="shared" si="22"/>
        <v>928.68675683664117</v>
      </c>
      <c r="H173" s="4">
        <f t="shared" si="16"/>
        <v>84053.483771822503</v>
      </c>
      <c r="I173" s="26">
        <f t="shared" si="17"/>
        <v>0.42026741885911251</v>
      </c>
      <c r="K173" s="49">
        <v>0.04</v>
      </c>
    </row>
    <row r="174" spans="1:11" ht="16.05" customHeight="1" x14ac:dyDescent="0.25">
      <c r="A174" s="48">
        <f t="shared" si="18"/>
        <v>47664</v>
      </c>
      <c r="B174" s="45" t="str">
        <f t="shared" si="19"/>
        <v>A174</v>
      </c>
      <c r="C174" s="46">
        <v>162</v>
      </c>
      <c r="D174" s="4">
        <f t="shared" si="20"/>
        <v>84053.483771822503</v>
      </c>
      <c r="E174" s="4">
        <f t="shared" si="23"/>
        <v>1211.9606585988381</v>
      </c>
      <c r="F174" s="4">
        <f t="shared" si="21"/>
        <v>280.17827923940837</v>
      </c>
      <c r="G174" s="4">
        <f t="shared" si="22"/>
        <v>931.7823793594298</v>
      </c>
      <c r="H174" s="4">
        <f t="shared" si="16"/>
        <v>83121.701392463074</v>
      </c>
      <c r="I174" s="26">
        <f t="shared" si="17"/>
        <v>0.41560850696231538</v>
      </c>
      <c r="K174" s="49">
        <v>0.04</v>
      </c>
    </row>
    <row r="175" spans="1:11" ht="16.05" customHeight="1" x14ac:dyDescent="0.25">
      <c r="A175" s="48">
        <f t="shared" si="18"/>
        <v>47695</v>
      </c>
      <c r="B175" s="45" t="str">
        <f t="shared" si="19"/>
        <v>A175</v>
      </c>
      <c r="C175" s="46">
        <v>163</v>
      </c>
      <c r="D175" s="4">
        <f t="shared" si="20"/>
        <v>83121.701392463074</v>
      </c>
      <c r="E175" s="4">
        <f t="shared" si="23"/>
        <v>1211.9606585988386</v>
      </c>
      <c r="F175" s="4">
        <f t="shared" si="21"/>
        <v>277.07233797487692</v>
      </c>
      <c r="G175" s="4">
        <f t="shared" si="22"/>
        <v>934.88832062396159</v>
      </c>
      <c r="H175" s="4">
        <f t="shared" si="16"/>
        <v>82186.813071839118</v>
      </c>
      <c r="I175" s="26">
        <f t="shared" si="17"/>
        <v>0.41093406535919558</v>
      </c>
      <c r="K175" s="49">
        <v>0.04</v>
      </c>
    </row>
    <row r="176" spans="1:11" ht="16.05" customHeight="1" x14ac:dyDescent="0.25">
      <c r="A176" s="48">
        <f t="shared" si="18"/>
        <v>47726</v>
      </c>
      <c r="B176" s="45" t="str">
        <f t="shared" si="19"/>
        <v>A176</v>
      </c>
      <c r="C176" s="46">
        <v>164</v>
      </c>
      <c r="D176" s="4">
        <f t="shared" si="20"/>
        <v>82186.813071839118</v>
      </c>
      <c r="E176" s="4">
        <f t="shared" si="23"/>
        <v>1211.9606585988383</v>
      </c>
      <c r="F176" s="4">
        <f t="shared" si="21"/>
        <v>273.95604357279706</v>
      </c>
      <c r="G176" s="4">
        <f t="shared" si="22"/>
        <v>938.00461502604128</v>
      </c>
      <c r="H176" s="4">
        <f t="shared" si="16"/>
        <v>81248.808456813073</v>
      </c>
      <c r="I176" s="26">
        <f t="shared" si="17"/>
        <v>0.40624404228406535</v>
      </c>
      <c r="K176" s="49">
        <v>0.04</v>
      </c>
    </row>
    <row r="177" spans="1:11" ht="16.05" customHeight="1" x14ac:dyDescent="0.25">
      <c r="A177" s="48">
        <f t="shared" si="18"/>
        <v>47756</v>
      </c>
      <c r="B177" s="45" t="str">
        <f t="shared" si="19"/>
        <v>A177</v>
      </c>
      <c r="C177" s="46">
        <v>165</v>
      </c>
      <c r="D177" s="4">
        <f t="shared" si="20"/>
        <v>81248.808456813073</v>
      </c>
      <c r="E177" s="4">
        <f t="shared" si="23"/>
        <v>1211.9606585988383</v>
      </c>
      <c r="F177" s="4">
        <f t="shared" si="21"/>
        <v>270.82936152271026</v>
      </c>
      <c r="G177" s="4">
        <f t="shared" si="22"/>
        <v>941.13129707612802</v>
      </c>
      <c r="H177" s="4">
        <f t="shared" si="16"/>
        <v>80307.677159736952</v>
      </c>
      <c r="I177" s="26">
        <f t="shared" si="17"/>
        <v>0.40153838579868478</v>
      </c>
      <c r="K177" s="49">
        <v>0.04</v>
      </c>
    </row>
    <row r="178" spans="1:11" ht="16.05" customHeight="1" x14ac:dyDescent="0.25">
      <c r="A178" s="48">
        <f t="shared" si="18"/>
        <v>47787</v>
      </c>
      <c r="B178" s="45" t="str">
        <f t="shared" si="19"/>
        <v>A178</v>
      </c>
      <c r="C178" s="46">
        <v>166</v>
      </c>
      <c r="D178" s="4">
        <f t="shared" si="20"/>
        <v>80307.677159736952</v>
      </c>
      <c r="E178" s="4">
        <f t="shared" si="23"/>
        <v>1211.9606585988383</v>
      </c>
      <c r="F178" s="4">
        <f t="shared" si="21"/>
        <v>267.69225719912316</v>
      </c>
      <c r="G178" s="4">
        <f t="shared" si="22"/>
        <v>944.26840139971523</v>
      </c>
      <c r="H178" s="4">
        <f t="shared" si="16"/>
        <v>79363.408758337231</v>
      </c>
      <c r="I178" s="26">
        <f t="shared" si="17"/>
        <v>0.39681704379168614</v>
      </c>
      <c r="K178" s="49">
        <v>0.04</v>
      </c>
    </row>
    <row r="179" spans="1:11" ht="16.05" customHeight="1" x14ac:dyDescent="0.25">
      <c r="A179" s="48">
        <f t="shared" si="18"/>
        <v>47817</v>
      </c>
      <c r="B179" s="45" t="str">
        <f t="shared" si="19"/>
        <v>A179</v>
      </c>
      <c r="C179" s="46">
        <v>167</v>
      </c>
      <c r="D179" s="4">
        <f t="shared" si="20"/>
        <v>79363.408758337231</v>
      </c>
      <c r="E179" s="4">
        <f t="shared" si="23"/>
        <v>1211.9606585988383</v>
      </c>
      <c r="F179" s="4">
        <f t="shared" si="21"/>
        <v>264.54469586112413</v>
      </c>
      <c r="G179" s="4">
        <f t="shared" si="22"/>
        <v>947.41596273771415</v>
      </c>
      <c r="H179" s="4">
        <f t="shared" si="16"/>
        <v>78415.992795599523</v>
      </c>
      <c r="I179" s="26">
        <f t="shared" si="17"/>
        <v>0.3920799639779976</v>
      </c>
      <c r="K179" s="49">
        <v>0.04</v>
      </c>
    </row>
    <row r="180" spans="1:11" ht="16.05" customHeight="1" x14ac:dyDescent="0.25">
      <c r="A180" s="48">
        <f t="shared" si="18"/>
        <v>47848</v>
      </c>
      <c r="B180" s="45" t="str">
        <f t="shared" si="19"/>
        <v>A180</v>
      </c>
      <c r="C180" s="46">
        <v>168</v>
      </c>
      <c r="D180" s="4">
        <f t="shared" si="20"/>
        <v>78415.992795599523</v>
      </c>
      <c r="E180" s="4">
        <f t="shared" si="23"/>
        <v>1211.9606585988383</v>
      </c>
      <c r="F180" s="4">
        <f t="shared" si="21"/>
        <v>261.38664265199844</v>
      </c>
      <c r="G180" s="4">
        <f t="shared" si="22"/>
        <v>950.57401594683984</v>
      </c>
      <c r="H180" s="4">
        <f t="shared" si="16"/>
        <v>77465.418779652682</v>
      </c>
      <c r="I180" s="26">
        <f t="shared" si="17"/>
        <v>0.38732709389826342</v>
      </c>
      <c r="K180" s="49">
        <v>0.04</v>
      </c>
    </row>
    <row r="181" spans="1:11" ht="16.05" customHeight="1" x14ac:dyDescent="0.25">
      <c r="A181" s="48">
        <f t="shared" si="18"/>
        <v>47879</v>
      </c>
      <c r="B181" s="45" t="str">
        <f t="shared" si="19"/>
        <v>A181</v>
      </c>
      <c r="C181" s="46">
        <v>169</v>
      </c>
      <c r="D181" s="4">
        <f t="shared" si="20"/>
        <v>77465.418779652682</v>
      </c>
      <c r="E181" s="4">
        <f t="shared" si="23"/>
        <v>1211.9606585988383</v>
      </c>
      <c r="F181" s="4">
        <f t="shared" si="21"/>
        <v>258.21806259884227</v>
      </c>
      <c r="G181" s="4">
        <f t="shared" si="22"/>
        <v>953.74259599999607</v>
      </c>
      <c r="H181" s="4">
        <f t="shared" si="16"/>
        <v>76511.676183652686</v>
      </c>
      <c r="I181" s="26">
        <f t="shared" si="17"/>
        <v>0.38255838091826344</v>
      </c>
      <c r="K181" s="49">
        <v>0.04</v>
      </c>
    </row>
    <row r="182" spans="1:11" ht="16.05" customHeight="1" x14ac:dyDescent="0.25">
      <c r="A182" s="48">
        <f t="shared" si="18"/>
        <v>47907</v>
      </c>
      <c r="B182" s="45" t="str">
        <f t="shared" si="19"/>
        <v>A182</v>
      </c>
      <c r="C182" s="46">
        <v>170</v>
      </c>
      <c r="D182" s="4">
        <f t="shared" si="20"/>
        <v>76511.676183652686</v>
      </c>
      <c r="E182" s="4">
        <f t="shared" si="23"/>
        <v>1211.9606585988383</v>
      </c>
      <c r="F182" s="4">
        <f t="shared" si="21"/>
        <v>255.03892061217562</v>
      </c>
      <c r="G182" s="4">
        <f t="shared" si="22"/>
        <v>956.92173798666272</v>
      </c>
      <c r="H182" s="4">
        <f t="shared" si="16"/>
        <v>75554.754445666025</v>
      </c>
      <c r="I182" s="26">
        <f t="shared" si="17"/>
        <v>0.37777377222833014</v>
      </c>
      <c r="K182" s="49">
        <v>0.04</v>
      </c>
    </row>
    <row r="183" spans="1:11" ht="16.05" customHeight="1" x14ac:dyDescent="0.25">
      <c r="A183" s="48">
        <f t="shared" si="18"/>
        <v>47938</v>
      </c>
      <c r="B183" s="45" t="str">
        <f t="shared" si="19"/>
        <v>A183</v>
      </c>
      <c r="C183" s="46">
        <v>171</v>
      </c>
      <c r="D183" s="4">
        <f t="shared" si="20"/>
        <v>75554.754445666025</v>
      </c>
      <c r="E183" s="4">
        <f t="shared" si="23"/>
        <v>1211.9606585988383</v>
      </c>
      <c r="F183" s="4">
        <f t="shared" si="21"/>
        <v>251.84918148555343</v>
      </c>
      <c r="G183" s="4">
        <f t="shared" si="22"/>
        <v>960.11147711328488</v>
      </c>
      <c r="H183" s="4">
        <f t="shared" si="16"/>
        <v>74594.64296855274</v>
      </c>
      <c r="I183" s="26">
        <f t="shared" si="17"/>
        <v>0.37297321484276369</v>
      </c>
      <c r="K183" s="49">
        <v>0.04</v>
      </c>
    </row>
    <row r="184" spans="1:11" ht="16.05" customHeight="1" x14ac:dyDescent="0.25">
      <c r="A184" s="48">
        <f t="shared" si="18"/>
        <v>47968</v>
      </c>
      <c r="B184" s="45" t="str">
        <f t="shared" si="19"/>
        <v>A184</v>
      </c>
      <c r="C184" s="46">
        <v>172</v>
      </c>
      <c r="D184" s="4">
        <f t="shared" si="20"/>
        <v>74594.64296855274</v>
      </c>
      <c r="E184" s="4">
        <f t="shared" si="23"/>
        <v>1211.9606585988386</v>
      </c>
      <c r="F184" s="4">
        <f t="shared" si="21"/>
        <v>248.64880989517579</v>
      </c>
      <c r="G184" s="4">
        <f t="shared" si="22"/>
        <v>963.3118487036628</v>
      </c>
      <c r="H184" s="4">
        <f t="shared" si="16"/>
        <v>73631.33111984907</v>
      </c>
      <c r="I184" s="26">
        <f t="shared" si="17"/>
        <v>0.36815665559924537</v>
      </c>
      <c r="K184" s="49">
        <v>0.04</v>
      </c>
    </row>
    <row r="185" spans="1:11" ht="16.05" customHeight="1" x14ac:dyDescent="0.25">
      <c r="A185" s="48">
        <f t="shared" si="18"/>
        <v>47999</v>
      </c>
      <c r="B185" s="45" t="str">
        <f t="shared" si="19"/>
        <v>A185</v>
      </c>
      <c r="C185" s="46">
        <v>173</v>
      </c>
      <c r="D185" s="4">
        <f t="shared" si="20"/>
        <v>73631.33111984907</v>
      </c>
      <c r="E185" s="4">
        <f t="shared" si="23"/>
        <v>1211.9606585988381</v>
      </c>
      <c r="F185" s="4">
        <f t="shared" si="21"/>
        <v>245.43777039949691</v>
      </c>
      <c r="G185" s="4">
        <f t="shared" si="22"/>
        <v>966.5228881993412</v>
      </c>
      <c r="H185" s="4">
        <f t="shared" si="16"/>
        <v>72664.808231649731</v>
      </c>
      <c r="I185" s="26">
        <f t="shared" si="17"/>
        <v>0.36332404115824868</v>
      </c>
      <c r="K185" s="49">
        <v>0.04</v>
      </c>
    </row>
    <row r="186" spans="1:11" ht="16.05" customHeight="1" x14ac:dyDescent="0.25">
      <c r="A186" s="48">
        <f t="shared" si="18"/>
        <v>48029</v>
      </c>
      <c r="B186" s="45" t="str">
        <f t="shared" si="19"/>
        <v>A186</v>
      </c>
      <c r="C186" s="46">
        <v>174</v>
      </c>
      <c r="D186" s="4">
        <f t="shared" si="20"/>
        <v>72664.808231649731</v>
      </c>
      <c r="E186" s="4">
        <f t="shared" si="23"/>
        <v>1211.9606585988381</v>
      </c>
      <c r="F186" s="4">
        <f t="shared" si="21"/>
        <v>242.21602743883247</v>
      </c>
      <c r="G186" s="4">
        <f t="shared" si="22"/>
        <v>969.74463116000561</v>
      </c>
      <c r="H186" s="4">
        <f t="shared" si="16"/>
        <v>71695.063600489724</v>
      </c>
      <c r="I186" s="26">
        <f t="shared" si="17"/>
        <v>0.35847531800244864</v>
      </c>
      <c r="K186" s="49">
        <v>0.04</v>
      </c>
    </row>
    <row r="187" spans="1:11" ht="16.05" customHeight="1" x14ac:dyDescent="0.25">
      <c r="A187" s="48">
        <f t="shared" si="18"/>
        <v>48060</v>
      </c>
      <c r="B187" s="45" t="str">
        <f t="shared" si="19"/>
        <v>A187</v>
      </c>
      <c r="C187" s="46">
        <v>175</v>
      </c>
      <c r="D187" s="4">
        <f t="shared" si="20"/>
        <v>71695.063600489724</v>
      </c>
      <c r="E187" s="4">
        <f t="shared" si="23"/>
        <v>1211.9606585988381</v>
      </c>
      <c r="F187" s="4">
        <f t="shared" si="21"/>
        <v>238.98354533496573</v>
      </c>
      <c r="G187" s="4">
        <f t="shared" si="22"/>
        <v>972.97711326387241</v>
      </c>
      <c r="H187" s="4">
        <f t="shared" si="16"/>
        <v>70722.086487225853</v>
      </c>
      <c r="I187" s="26">
        <f t="shared" si="17"/>
        <v>0.35361043243612927</v>
      </c>
      <c r="K187" s="49">
        <v>0.04</v>
      </c>
    </row>
    <row r="188" spans="1:11" ht="16.05" customHeight="1" x14ac:dyDescent="0.25">
      <c r="A188" s="48">
        <f t="shared" si="18"/>
        <v>48091</v>
      </c>
      <c r="B188" s="45" t="str">
        <f t="shared" si="19"/>
        <v>A188</v>
      </c>
      <c r="C188" s="46">
        <v>176</v>
      </c>
      <c r="D188" s="4">
        <f t="shared" si="20"/>
        <v>70722.086487225853</v>
      </c>
      <c r="E188" s="4">
        <f t="shared" si="23"/>
        <v>1211.9606585988383</v>
      </c>
      <c r="F188" s="4">
        <f t="shared" si="21"/>
        <v>235.74028829075283</v>
      </c>
      <c r="G188" s="4">
        <f t="shared" si="22"/>
        <v>976.22037030808553</v>
      </c>
      <c r="H188" s="4">
        <f t="shared" si="16"/>
        <v>69745.866116917765</v>
      </c>
      <c r="I188" s="26">
        <f t="shared" si="17"/>
        <v>0.34872933058458883</v>
      </c>
      <c r="K188" s="49">
        <v>0.04</v>
      </c>
    </row>
    <row r="189" spans="1:11" ht="16.05" customHeight="1" x14ac:dyDescent="0.25">
      <c r="A189" s="48">
        <f t="shared" si="18"/>
        <v>48121</v>
      </c>
      <c r="B189" s="45" t="str">
        <f t="shared" si="19"/>
        <v>A189</v>
      </c>
      <c r="C189" s="46">
        <v>177</v>
      </c>
      <c r="D189" s="4">
        <f t="shared" si="20"/>
        <v>69745.866116917765</v>
      </c>
      <c r="E189" s="4">
        <f t="shared" si="23"/>
        <v>1211.9606585988383</v>
      </c>
      <c r="F189" s="4">
        <f t="shared" si="21"/>
        <v>232.48622038972587</v>
      </c>
      <c r="G189" s="4">
        <f t="shared" si="22"/>
        <v>979.47443820911246</v>
      </c>
      <c r="H189" s="4">
        <f t="shared" si="16"/>
        <v>68766.391678708649</v>
      </c>
      <c r="I189" s="26">
        <f t="shared" si="17"/>
        <v>0.34383195839354325</v>
      </c>
      <c r="K189" s="49">
        <v>0.04</v>
      </c>
    </row>
    <row r="190" spans="1:11" ht="16.05" customHeight="1" x14ac:dyDescent="0.25">
      <c r="A190" s="48">
        <f t="shared" si="18"/>
        <v>48152</v>
      </c>
      <c r="B190" s="45" t="str">
        <f t="shared" si="19"/>
        <v>A190</v>
      </c>
      <c r="C190" s="46">
        <v>178</v>
      </c>
      <c r="D190" s="4">
        <f t="shared" si="20"/>
        <v>68766.391678708649</v>
      </c>
      <c r="E190" s="4">
        <f t="shared" si="23"/>
        <v>1211.9606585988381</v>
      </c>
      <c r="F190" s="4">
        <f t="shared" si="21"/>
        <v>229.2213055956955</v>
      </c>
      <c r="G190" s="4">
        <f t="shared" si="22"/>
        <v>982.73935300314258</v>
      </c>
      <c r="H190" s="4">
        <f t="shared" si="16"/>
        <v>67783.652325705509</v>
      </c>
      <c r="I190" s="26">
        <f t="shared" si="17"/>
        <v>0.33891826162852756</v>
      </c>
      <c r="K190" s="49">
        <v>0.04</v>
      </c>
    </row>
    <row r="191" spans="1:11" ht="16.05" customHeight="1" x14ac:dyDescent="0.25">
      <c r="A191" s="48">
        <f t="shared" si="18"/>
        <v>48182</v>
      </c>
      <c r="B191" s="45" t="str">
        <f t="shared" si="19"/>
        <v>A191</v>
      </c>
      <c r="C191" s="46">
        <v>179</v>
      </c>
      <c r="D191" s="4">
        <f t="shared" si="20"/>
        <v>67783.652325705509</v>
      </c>
      <c r="E191" s="4">
        <f t="shared" si="23"/>
        <v>1211.9606585988383</v>
      </c>
      <c r="F191" s="4">
        <f t="shared" si="21"/>
        <v>225.94550775235169</v>
      </c>
      <c r="G191" s="4">
        <f t="shared" si="22"/>
        <v>986.01515084648668</v>
      </c>
      <c r="H191" s="4">
        <f t="shared" si="16"/>
        <v>66797.637174859017</v>
      </c>
      <c r="I191" s="26">
        <f t="shared" si="17"/>
        <v>0.33398818587429507</v>
      </c>
      <c r="K191" s="49">
        <v>0.04</v>
      </c>
    </row>
    <row r="192" spans="1:11" ht="16.05" customHeight="1" x14ac:dyDescent="0.25">
      <c r="A192" s="48">
        <f t="shared" si="18"/>
        <v>48213</v>
      </c>
      <c r="B192" s="45" t="str">
        <f t="shared" si="19"/>
        <v>A192</v>
      </c>
      <c r="C192" s="46">
        <v>180</v>
      </c>
      <c r="D192" s="4">
        <f t="shared" si="20"/>
        <v>66797.637174859017</v>
      </c>
      <c r="E192" s="4">
        <f t="shared" si="23"/>
        <v>1211.9606585988381</v>
      </c>
      <c r="F192" s="4">
        <f t="shared" si="21"/>
        <v>222.65879058286339</v>
      </c>
      <c r="G192" s="4">
        <f t="shared" si="22"/>
        <v>989.30186801597472</v>
      </c>
      <c r="H192" s="4">
        <f t="shared" si="16"/>
        <v>65808.335306843044</v>
      </c>
      <c r="I192" s="26">
        <f t="shared" si="17"/>
        <v>0.32904167653421523</v>
      </c>
      <c r="K192" s="49">
        <v>0.04</v>
      </c>
    </row>
    <row r="193" spans="1:11" ht="16.05" customHeight="1" x14ac:dyDescent="0.25">
      <c r="A193" s="48">
        <f t="shared" si="18"/>
        <v>48244</v>
      </c>
      <c r="B193" s="45" t="str">
        <f t="shared" si="19"/>
        <v>A193</v>
      </c>
      <c r="C193" s="46">
        <v>181</v>
      </c>
      <c r="D193" s="4">
        <f t="shared" si="20"/>
        <v>65808.335306843044</v>
      </c>
      <c r="E193" s="4">
        <f t="shared" si="23"/>
        <v>1211.9606585988383</v>
      </c>
      <c r="F193" s="4">
        <f t="shared" si="21"/>
        <v>219.36111768947683</v>
      </c>
      <c r="G193" s="4">
        <f t="shared" si="22"/>
        <v>992.59954090936151</v>
      </c>
      <c r="H193" s="4">
        <f t="shared" si="16"/>
        <v>64815.735765933685</v>
      </c>
      <c r="I193" s="26">
        <f t="shared" si="17"/>
        <v>0.3240786788296684</v>
      </c>
      <c r="K193" s="49">
        <v>0.04</v>
      </c>
    </row>
    <row r="194" spans="1:11" ht="16.05" customHeight="1" x14ac:dyDescent="0.25">
      <c r="A194" s="48">
        <f t="shared" si="18"/>
        <v>48273</v>
      </c>
      <c r="B194" s="45" t="str">
        <f t="shared" si="19"/>
        <v>A194</v>
      </c>
      <c r="C194" s="46">
        <v>182</v>
      </c>
      <c r="D194" s="4">
        <f t="shared" si="20"/>
        <v>64815.735765933685</v>
      </c>
      <c r="E194" s="4">
        <f t="shared" si="23"/>
        <v>1211.9606585988386</v>
      </c>
      <c r="F194" s="4">
        <f t="shared" si="21"/>
        <v>216.05245255311229</v>
      </c>
      <c r="G194" s="4">
        <f t="shared" si="22"/>
        <v>995.90820604572627</v>
      </c>
      <c r="H194" s="4">
        <f t="shared" si="16"/>
        <v>63819.827559887955</v>
      </c>
      <c r="I194" s="26">
        <f t="shared" si="17"/>
        <v>0.31909913779943977</v>
      </c>
      <c r="K194" s="49">
        <v>0.04</v>
      </c>
    </row>
    <row r="195" spans="1:11" ht="16.05" customHeight="1" x14ac:dyDescent="0.25">
      <c r="A195" s="48">
        <f t="shared" si="18"/>
        <v>48304</v>
      </c>
      <c r="B195" s="45" t="str">
        <f t="shared" si="19"/>
        <v>A195</v>
      </c>
      <c r="C195" s="46">
        <v>183</v>
      </c>
      <c r="D195" s="4">
        <f t="shared" si="20"/>
        <v>63819.827559887955</v>
      </c>
      <c r="E195" s="4">
        <f t="shared" si="23"/>
        <v>1211.9606585988381</v>
      </c>
      <c r="F195" s="4">
        <f t="shared" si="21"/>
        <v>212.73275853295988</v>
      </c>
      <c r="G195" s="4">
        <f t="shared" si="22"/>
        <v>999.2279000658782</v>
      </c>
      <c r="H195" s="4">
        <f t="shared" si="16"/>
        <v>62820.599659822081</v>
      </c>
      <c r="I195" s="26">
        <f t="shared" si="17"/>
        <v>0.31410299829911043</v>
      </c>
      <c r="K195" s="49">
        <v>0.04</v>
      </c>
    </row>
    <row r="196" spans="1:11" ht="16.05" customHeight="1" x14ac:dyDescent="0.25">
      <c r="A196" s="48">
        <f t="shared" si="18"/>
        <v>48334</v>
      </c>
      <c r="B196" s="45" t="str">
        <f t="shared" si="19"/>
        <v>A196</v>
      </c>
      <c r="C196" s="46">
        <v>184</v>
      </c>
      <c r="D196" s="4">
        <f t="shared" si="20"/>
        <v>62820.599659822081</v>
      </c>
      <c r="E196" s="4">
        <f t="shared" si="23"/>
        <v>1211.9606585988383</v>
      </c>
      <c r="F196" s="4">
        <f t="shared" si="21"/>
        <v>209.40199886607363</v>
      </c>
      <c r="G196" s="4">
        <f t="shared" si="22"/>
        <v>1002.5586597327647</v>
      </c>
      <c r="H196" s="4">
        <f t="shared" si="16"/>
        <v>61818.041000089317</v>
      </c>
      <c r="I196" s="26">
        <f t="shared" si="17"/>
        <v>0.30909020500044659</v>
      </c>
      <c r="K196" s="49">
        <v>0.04</v>
      </c>
    </row>
    <row r="197" spans="1:11" ht="16.05" customHeight="1" x14ac:dyDescent="0.25">
      <c r="A197" s="48">
        <f t="shared" si="18"/>
        <v>48365</v>
      </c>
      <c r="B197" s="45" t="str">
        <f t="shared" si="19"/>
        <v>A197</v>
      </c>
      <c r="C197" s="46">
        <v>185</v>
      </c>
      <c r="D197" s="4">
        <f t="shared" si="20"/>
        <v>61818.041000089317</v>
      </c>
      <c r="E197" s="4">
        <f t="shared" si="23"/>
        <v>1211.9606585988386</v>
      </c>
      <c r="F197" s="4">
        <f t="shared" si="21"/>
        <v>206.06013666696438</v>
      </c>
      <c r="G197" s="4">
        <f t="shared" si="22"/>
        <v>1005.9005219318742</v>
      </c>
      <c r="H197" s="4">
        <f t="shared" si="16"/>
        <v>60812.140478157446</v>
      </c>
      <c r="I197" s="26">
        <f t="shared" si="17"/>
        <v>0.30406070239078725</v>
      </c>
      <c r="K197" s="49">
        <v>0.04</v>
      </c>
    </row>
    <row r="198" spans="1:11" ht="16.05" customHeight="1" x14ac:dyDescent="0.25">
      <c r="A198" s="48">
        <f t="shared" si="18"/>
        <v>48395</v>
      </c>
      <c r="B198" s="45" t="str">
        <f t="shared" si="19"/>
        <v>A198</v>
      </c>
      <c r="C198" s="46">
        <v>186</v>
      </c>
      <c r="D198" s="4">
        <f t="shared" si="20"/>
        <v>60812.140478157446</v>
      </c>
      <c r="E198" s="4">
        <f t="shared" si="23"/>
        <v>1211.9606585988383</v>
      </c>
      <c r="F198" s="4">
        <f t="shared" si="21"/>
        <v>202.7071349271915</v>
      </c>
      <c r="G198" s="4">
        <f t="shared" si="22"/>
        <v>1009.2535236716468</v>
      </c>
      <c r="H198" s="4">
        <f t="shared" si="16"/>
        <v>59802.886954485795</v>
      </c>
      <c r="I198" s="26">
        <f t="shared" si="17"/>
        <v>0.29901443477242895</v>
      </c>
      <c r="K198" s="49">
        <v>0.04</v>
      </c>
    </row>
    <row r="199" spans="1:11" ht="16.05" customHeight="1" x14ac:dyDescent="0.25">
      <c r="A199" s="48">
        <f t="shared" si="18"/>
        <v>48426</v>
      </c>
      <c r="B199" s="45" t="str">
        <f t="shared" si="19"/>
        <v>A199</v>
      </c>
      <c r="C199" s="46">
        <v>187</v>
      </c>
      <c r="D199" s="4">
        <f t="shared" si="20"/>
        <v>59802.886954485795</v>
      </c>
      <c r="E199" s="4">
        <f t="shared" si="23"/>
        <v>1211.9606585988383</v>
      </c>
      <c r="F199" s="4">
        <f t="shared" si="21"/>
        <v>199.34295651495265</v>
      </c>
      <c r="G199" s="4">
        <f t="shared" si="22"/>
        <v>1012.6177020838857</v>
      </c>
      <c r="H199" s="4">
        <f t="shared" si="16"/>
        <v>58790.269252401908</v>
      </c>
      <c r="I199" s="26">
        <f t="shared" si="17"/>
        <v>0.29395134626200953</v>
      </c>
      <c r="K199" s="49">
        <v>0.04</v>
      </c>
    </row>
    <row r="200" spans="1:11" ht="16.05" customHeight="1" x14ac:dyDescent="0.25">
      <c r="A200" s="48">
        <f t="shared" si="18"/>
        <v>48457</v>
      </c>
      <c r="B200" s="45" t="str">
        <f t="shared" si="19"/>
        <v>A200</v>
      </c>
      <c r="C200" s="46">
        <v>188</v>
      </c>
      <c r="D200" s="4">
        <f t="shared" si="20"/>
        <v>58790.269252401908</v>
      </c>
      <c r="E200" s="4">
        <f t="shared" si="23"/>
        <v>1211.9606585988381</v>
      </c>
      <c r="F200" s="4">
        <f t="shared" si="21"/>
        <v>195.96756417467304</v>
      </c>
      <c r="G200" s="4">
        <f t="shared" si="22"/>
        <v>1015.9930944241651</v>
      </c>
      <c r="H200" s="4">
        <f t="shared" si="16"/>
        <v>57774.276157977743</v>
      </c>
      <c r="I200" s="26">
        <f t="shared" si="17"/>
        <v>0.28887138078988872</v>
      </c>
      <c r="K200" s="49">
        <v>0.04</v>
      </c>
    </row>
    <row r="201" spans="1:11" ht="16.05" customHeight="1" x14ac:dyDescent="0.25">
      <c r="A201" s="48">
        <f t="shared" si="18"/>
        <v>48487</v>
      </c>
      <c r="B201" s="45" t="str">
        <f t="shared" si="19"/>
        <v>A201</v>
      </c>
      <c r="C201" s="46">
        <v>189</v>
      </c>
      <c r="D201" s="4">
        <f t="shared" si="20"/>
        <v>57774.276157977743</v>
      </c>
      <c r="E201" s="4">
        <f t="shared" si="23"/>
        <v>1211.9606585988381</v>
      </c>
      <c r="F201" s="4">
        <f t="shared" si="21"/>
        <v>192.58092052659251</v>
      </c>
      <c r="G201" s="4">
        <f t="shared" si="22"/>
        <v>1019.3797380722456</v>
      </c>
      <c r="H201" s="4">
        <f t="shared" si="16"/>
        <v>56754.896419905497</v>
      </c>
      <c r="I201" s="26">
        <f t="shared" si="17"/>
        <v>0.28377448209952749</v>
      </c>
      <c r="K201" s="49">
        <v>0.04</v>
      </c>
    </row>
    <row r="202" spans="1:11" ht="16.05" customHeight="1" x14ac:dyDescent="0.25">
      <c r="A202" s="48">
        <f t="shared" si="18"/>
        <v>48518</v>
      </c>
      <c r="B202" s="45" t="str">
        <f t="shared" si="19"/>
        <v>A202</v>
      </c>
      <c r="C202" s="46">
        <v>190</v>
      </c>
      <c r="D202" s="4">
        <f t="shared" si="20"/>
        <v>56754.896419905497</v>
      </c>
      <c r="E202" s="4">
        <f t="shared" si="23"/>
        <v>1211.9606585988381</v>
      </c>
      <c r="F202" s="4">
        <f t="shared" si="21"/>
        <v>189.18298806635167</v>
      </c>
      <c r="G202" s="4">
        <f t="shared" si="22"/>
        <v>1022.7776705324865</v>
      </c>
      <c r="H202" s="4">
        <f t="shared" si="16"/>
        <v>55732.11874937301</v>
      </c>
      <c r="I202" s="26">
        <f t="shared" si="17"/>
        <v>0.27866059374686503</v>
      </c>
      <c r="K202" s="49">
        <v>0.04</v>
      </c>
    </row>
    <row r="203" spans="1:11" ht="16.05" customHeight="1" x14ac:dyDescent="0.25">
      <c r="A203" s="48">
        <f t="shared" si="18"/>
        <v>48548</v>
      </c>
      <c r="B203" s="45" t="str">
        <f t="shared" si="19"/>
        <v>A203</v>
      </c>
      <c r="C203" s="46">
        <v>191</v>
      </c>
      <c r="D203" s="4">
        <f t="shared" si="20"/>
        <v>55732.11874937301</v>
      </c>
      <c r="E203" s="4">
        <f t="shared" si="23"/>
        <v>1211.9606585988381</v>
      </c>
      <c r="F203" s="4">
        <f t="shared" si="21"/>
        <v>185.77372916457671</v>
      </c>
      <c r="G203" s="4">
        <f t="shared" si="22"/>
        <v>1026.1869294342614</v>
      </c>
      <c r="H203" s="4">
        <f t="shared" si="16"/>
        <v>54705.931819938749</v>
      </c>
      <c r="I203" s="26">
        <f t="shared" si="17"/>
        <v>0.27352965909969373</v>
      </c>
      <c r="K203" s="49">
        <v>0.04</v>
      </c>
    </row>
    <row r="204" spans="1:11" ht="16.05" customHeight="1" x14ac:dyDescent="0.25">
      <c r="A204" s="48">
        <f t="shared" si="18"/>
        <v>48579</v>
      </c>
      <c r="B204" s="45" t="str">
        <f t="shared" si="19"/>
        <v>A204</v>
      </c>
      <c r="C204" s="46">
        <v>192</v>
      </c>
      <c r="D204" s="4">
        <f t="shared" si="20"/>
        <v>54705.931819938749</v>
      </c>
      <c r="E204" s="4">
        <f t="shared" si="23"/>
        <v>1211.9606585988381</v>
      </c>
      <c r="F204" s="4">
        <f t="shared" si="21"/>
        <v>182.35310606646249</v>
      </c>
      <c r="G204" s="4">
        <f t="shared" si="22"/>
        <v>1029.6075525323756</v>
      </c>
      <c r="H204" s="4">
        <f t="shared" si="16"/>
        <v>53676.324267406373</v>
      </c>
      <c r="I204" s="26">
        <f t="shared" si="17"/>
        <v>0.26838162133703186</v>
      </c>
      <c r="K204" s="49">
        <v>0.04</v>
      </c>
    </row>
    <row r="205" spans="1:11" ht="16.05" customHeight="1" x14ac:dyDescent="0.25">
      <c r="A205" s="48">
        <f t="shared" si="18"/>
        <v>48610</v>
      </c>
      <c r="B205" s="45" t="str">
        <f t="shared" si="19"/>
        <v>A205</v>
      </c>
      <c r="C205" s="46">
        <v>193</v>
      </c>
      <c r="D205" s="4">
        <f t="shared" si="20"/>
        <v>53676.324267406373</v>
      </c>
      <c r="E205" s="4">
        <f t="shared" si="23"/>
        <v>1211.9606585988383</v>
      </c>
      <c r="F205" s="4">
        <f t="shared" si="21"/>
        <v>178.92108089135456</v>
      </c>
      <c r="G205" s="4">
        <f t="shared" si="22"/>
        <v>1033.0395777074837</v>
      </c>
      <c r="H205" s="4">
        <f t="shared" ref="H205:H252" si="24">D205-G205</f>
        <v>52643.284689698892</v>
      </c>
      <c r="I205" s="26">
        <f t="shared" ref="I205:I268" si="25">H205/$D$4</f>
        <v>0.26321642344849444</v>
      </c>
      <c r="K205" s="49">
        <v>0.04</v>
      </c>
    </row>
    <row r="206" spans="1:11" ht="16.05" customHeight="1" x14ac:dyDescent="0.25">
      <c r="A206" s="48">
        <f t="shared" ref="A206:A252" si="26">DATE(YEAR(A205),MONTH(A205)+2,1-1)</f>
        <v>48638</v>
      </c>
      <c r="B206" s="45" t="str">
        <f t="shared" ref="B206:B269" si="27">"A"&amp;ROW(A206)</f>
        <v>A206</v>
      </c>
      <c r="C206" s="46">
        <v>194</v>
      </c>
      <c r="D206" s="4">
        <f t="shared" ref="D206:D252" si="28">IF(ROUND(H205,0)&gt;0,H205,0)</f>
        <v>52643.284689698892</v>
      </c>
      <c r="E206" s="4">
        <f t="shared" si="23"/>
        <v>1211.9606585988383</v>
      </c>
      <c r="F206" s="4">
        <f t="shared" ref="F206:F269" si="29">IF($D$6+1-C206&lt;=0,0,IF($D$9="Beginning",(D206-E206)*K206/12,D206*K206/12))</f>
        <v>175.47761563232964</v>
      </c>
      <c r="G206" s="4">
        <f t="shared" ref="G206:G269" si="30">IF(ROUND($D$6+1-C206,2)&lt;=0,0,E206-F206)</f>
        <v>1036.4830429665087</v>
      </c>
      <c r="H206" s="4">
        <f t="shared" si="24"/>
        <v>51606.801646732383</v>
      </c>
      <c r="I206" s="26">
        <f t="shared" si="25"/>
        <v>0.2580340082336619</v>
      </c>
      <c r="K206" s="49">
        <v>0.04</v>
      </c>
    </row>
    <row r="207" spans="1:11" ht="16.05" customHeight="1" x14ac:dyDescent="0.25">
      <c r="A207" s="48">
        <f t="shared" si="26"/>
        <v>48669</v>
      </c>
      <c r="B207" s="45" t="str">
        <f t="shared" si="27"/>
        <v>A207</v>
      </c>
      <c r="C207" s="46">
        <v>195</v>
      </c>
      <c r="D207" s="4">
        <f t="shared" si="28"/>
        <v>51606.801646732383</v>
      </c>
      <c r="E207" s="4">
        <f t="shared" ref="E207:E270" si="31">IF($D$6+1-C207&lt;=0,0,IF($D$9="Beginning",PMT(K206/12,$D$6+1-C207,-(D206-E206),-PV(K206/12,1,0,$D$10),0),PMT(K207/12,$D$6+1-C207,-D207,$D$10,0)))</f>
        <v>1211.9606585988383</v>
      </c>
      <c r="F207" s="4">
        <f t="shared" si="29"/>
        <v>172.02267215577459</v>
      </c>
      <c r="G207" s="4">
        <f t="shared" si="30"/>
        <v>1039.9379864430637</v>
      </c>
      <c r="H207" s="4">
        <f t="shared" si="24"/>
        <v>50566.863660289317</v>
      </c>
      <c r="I207" s="26">
        <f t="shared" si="25"/>
        <v>0.25283431830144659</v>
      </c>
      <c r="K207" s="49">
        <v>0.04</v>
      </c>
    </row>
    <row r="208" spans="1:11" ht="16.05" customHeight="1" x14ac:dyDescent="0.25">
      <c r="A208" s="48">
        <f t="shared" si="26"/>
        <v>48699</v>
      </c>
      <c r="B208" s="45" t="str">
        <f t="shared" si="27"/>
        <v>A208</v>
      </c>
      <c r="C208" s="46">
        <v>196</v>
      </c>
      <c r="D208" s="4">
        <f t="shared" si="28"/>
        <v>50566.863660289317</v>
      </c>
      <c r="E208" s="4">
        <f t="shared" si="31"/>
        <v>1211.9606585988381</v>
      </c>
      <c r="F208" s="4">
        <f t="shared" si="29"/>
        <v>168.55621220096438</v>
      </c>
      <c r="G208" s="4">
        <f t="shared" si="30"/>
        <v>1043.4044463978737</v>
      </c>
      <c r="H208" s="4">
        <f t="shared" si="24"/>
        <v>49523.459213891445</v>
      </c>
      <c r="I208" s="26">
        <f t="shared" si="25"/>
        <v>0.24761729606945723</v>
      </c>
      <c r="K208" s="49">
        <v>0.04</v>
      </c>
    </row>
    <row r="209" spans="1:11" ht="16.05" customHeight="1" x14ac:dyDescent="0.25">
      <c r="A209" s="48">
        <f t="shared" si="26"/>
        <v>48730</v>
      </c>
      <c r="B209" s="45" t="str">
        <f t="shared" si="27"/>
        <v>A209</v>
      </c>
      <c r="C209" s="46">
        <v>197</v>
      </c>
      <c r="D209" s="4">
        <f t="shared" si="28"/>
        <v>49523.459213891445</v>
      </c>
      <c r="E209" s="4">
        <f t="shared" si="31"/>
        <v>1211.9606585988381</v>
      </c>
      <c r="F209" s="4">
        <f t="shared" si="29"/>
        <v>165.07819737963817</v>
      </c>
      <c r="G209" s="4">
        <f t="shared" si="30"/>
        <v>1046.8824612192</v>
      </c>
      <c r="H209" s="4">
        <f t="shared" si="24"/>
        <v>48476.576752672248</v>
      </c>
      <c r="I209" s="26">
        <f t="shared" si="25"/>
        <v>0.24238288376336123</v>
      </c>
      <c r="K209" s="49">
        <v>0.04</v>
      </c>
    </row>
    <row r="210" spans="1:11" ht="16.05" customHeight="1" x14ac:dyDescent="0.25">
      <c r="A210" s="48">
        <f t="shared" si="26"/>
        <v>48760</v>
      </c>
      <c r="B210" s="45" t="str">
        <f t="shared" si="27"/>
        <v>A210</v>
      </c>
      <c r="C210" s="46">
        <v>198</v>
      </c>
      <c r="D210" s="4">
        <f t="shared" si="28"/>
        <v>48476.576752672248</v>
      </c>
      <c r="E210" s="4">
        <f t="shared" si="31"/>
        <v>1211.9606585988386</v>
      </c>
      <c r="F210" s="4">
        <f t="shared" si="29"/>
        <v>161.58858917557416</v>
      </c>
      <c r="G210" s="4">
        <f t="shared" si="30"/>
        <v>1050.3720694232643</v>
      </c>
      <c r="H210" s="4">
        <f t="shared" si="24"/>
        <v>47426.204683248987</v>
      </c>
      <c r="I210" s="26">
        <f t="shared" si="25"/>
        <v>0.23713102341624492</v>
      </c>
      <c r="K210" s="49">
        <v>0.04</v>
      </c>
    </row>
    <row r="211" spans="1:11" ht="16.05" customHeight="1" x14ac:dyDescent="0.25">
      <c r="A211" s="48">
        <f t="shared" si="26"/>
        <v>48791</v>
      </c>
      <c r="B211" s="45" t="str">
        <f t="shared" si="27"/>
        <v>A211</v>
      </c>
      <c r="C211" s="46">
        <v>199</v>
      </c>
      <c r="D211" s="4">
        <f t="shared" si="28"/>
        <v>47426.204683248987</v>
      </c>
      <c r="E211" s="4">
        <f t="shared" si="31"/>
        <v>1211.9606585988386</v>
      </c>
      <c r="F211" s="4">
        <f t="shared" si="29"/>
        <v>158.0873489441633</v>
      </c>
      <c r="G211" s="4">
        <f t="shared" si="30"/>
        <v>1053.8733096546753</v>
      </c>
      <c r="H211" s="4">
        <f t="shared" si="24"/>
        <v>46372.331373594308</v>
      </c>
      <c r="I211" s="26">
        <f t="shared" si="25"/>
        <v>0.23186165686797156</v>
      </c>
      <c r="K211" s="49">
        <v>0.04</v>
      </c>
    </row>
    <row r="212" spans="1:11" ht="16.05" customHeight="1" x14ac:dyDescent="0.25">
      <c r="A212" s="48">
        <f t="shared" si="26"/>
        <v>48822</v>
      </c>
      <c r="B212" s="45" t="str">
        <f t="shared" si="27"/>
        <v>A212</v>
      </c>
      <c r="C212" s="46">
        <v>200</v>
      </c>
      <c r="D212" s="4">
        <f t="shared" si="28"/>
        <v>46372.331373594308</v>
      </c>
      <c r="E212" s="4">
        <f t="shared" si="31"/>
        <v>1211.9606585988383</v>
      </c>
      <c r="F212" s="4">
        <f t="shared" si="29"/>
        <v>154.57443791198102</v>
      </c>
      <c r="G212" s="4">
        <f t="shared" si="30"/>
        <v>1057.3862206868573</v>
      </c>
      <c r="H212" s="4">
        <f t="shared" si="24"/>
        <v>45314.94515290745</v>
      </c>
      <c r="I212" s="26">
        <f t="shared" si="25"/>
        <v>0.22657472576453724</v>
      </c>
      <c r="K212" s="49">
        <v>0.04</v>
      </c>
    </row>
    <row r="213" spans="1:11" ht="16.05" customHeight="1" x14ac:dyDescent="0.25">
      <c r="A213" s="48">
        <f t="shared" si="26"/>
        <v>48852</v>
      </c>
      <c r="B213" s="45" t="str">
        <f t="shared" si="27"/>
        <v>A213</v>
      </c>
      <c r="C213" s="46">
        <v>201</v>
      </c>
      <c r="D213" s="4">
        <f t="shared" si="28"/>
        <v>45314.94515290745</v>
      </c>
      <c r="E213" s="4">
        <f t="shared" si="31"/>
        <v>1211.9606585988383</v>
      </c>
      <c r="F213" s="4">
        <f t="shared" si="29"/>
        <v>151.04981717635818</v>
      </c>
      <c r="G213" s="4">
        <f t="shared" si="30"/>
        <v>1060.9108414224802</v>
      </c>
      <c r="H213" s="4">
        <f t="shared" si="24"/>
        <v>44254.034311484967</v>
      </c>
      <c r="I213" s="26">
        <f t="shared" si="25"/>
        <v>0.22127017155742484</v>
      </c>
      <c r="K213" s="49">
        <v>0.04</v>
      </c>
    </row>
    <row r="214" spans="1:11" ht="16.05" customHeight="1" x14ac:dyDescent="0.25">
      <c r="A214" s="48">
        <f t="shared" si="26"/>
        <v>48883</v>
      </c>
      <c r="B214" s="45" t="str">
        <f t="shared" si="27"/>
        <v>A214</v>
      </c>
      <c r="C214" s="46">
        <v>202</v>
      </c>
      <c r="D214" s="4">
        <f t="shared" si="28"/>
        <v>44254.034311484967</v>
      </c>
      <c r="E214" s="4">
        <f t="shared" si="31"/>
        <v>1211.9606585988383</v>
      </c>
      <c r="F214" s="4">
        <f t="shared" si="29"/>
        <v>147.5134477049499</v>
      </c>
      <c r="G214" s="4">
        <f t="shared" si="30"/>
        <v>1064.4472108938885</v>
      </c>
      <c r="H214" s="4">
        <f t="shared" si="24"/>
        <v>43189.587100591081</v>
      </c>
      <c r="I214" s="26">
        <f t="shared" si="25"/>
        <v>0.21594793550295541</v>
      </c>
      <c r="K214" s="49">
        <v>0.04</v>
      </c>
    </row>
    <row r="215" spans="1:11" ht="16.05" customHeight="1" x14ac:dyDescent="0.25">
      <c r="A215" s="48">
        <f t="shared" si="26"/>
        <v>48913</v>
      </c>
      <c r="B215" s="45" t="str">
        <f t="shared" si="27"/>
        <v>A215</v>
      </c>
      <c r="C215" s="46">
        <v>203</v>
      </c>
      <c r="D215" s="4">
        <f t="shared" si="28"/>
        <v>43189.587100591081</v>
      </c>
      <c r="E215" s="4">
        <f t="shared" si="31"/>
        <v>1211.9606585988383</v>
      </c>
      <c r="F215" s="4">
        <f t="shared" si="29"/>
        <v>143.96529033530359</v>
      </c>
      <c r="G215" s="4">
        <f t="shared" si="30"/>
        <v>1067.9953682635348</v>
      </c>
      <c r="H215" s="4">
        <f t="shared" si="24"/>
        <v>42121.59173232755</v>
      </c>
      <c r="I215" s="26">
        <f t="shared" si="25"/>
        <v>0.21060795866163776</v>
      </c>
      <c r="K215" s="49">
        <v>0.04</v>
      </c>
    </row>
    <row r="216" spans="1:11" ht="16.05" customHeight="1" x14ac:dyDescent="0.25">
      <c r="A216" s="48">
        <f t="shared" si="26"/>
        <v>48944</v>
      </c>
      <c r="B216" s="45" t="str">
        <f t="shared" si="27"/>
        <v>A216</v>
      </c>
      <c r="C216" s="46">
        <v>204</v>
      </c>
      <c r="D216" s="4">
        <f t="shared" si="28"/>
        <v>42121.59173232755</v>
      </c>
      <c r="E216" s="4">
        <f t="shared" si="31"/>
        <v>1211.9606585988386</v>
      </c>
      <c r="F216" s="4">
        <f t="shared" si="29"/>
        <v>140.40530577442516</v>
      </c>
      <c r="G216" s="4">
        <f t="shared" si="30"/>
        <v>1071.5553528244134</v>
      </c>
      <c r="H216" s="4">
        <f t="shared" si="24"/>
        <v>41050.036379503137</v>
      </c>
      <c r="I216" s="26">
        <f t="shared" si="25"/>
        <v>0.20525018189751568</v>
      </c>
      <c r="K216" s="49">
        <v>0.04</v>
      </c>
    </row>
    <row r="217" spans="1:11" ht="16.05" customHeight="1" x14ac:dyDescent="0.25">
      <c r="A217" s="48">
        <f t="shared" si="26"/>
        <v>48975</v>
      </c>
      <c r="B217" s="45" t="str">
        <f t="shared" si="27"/>
        <v>A217</v>
      </c>
      <c r="C217" s="46">
        <v>205</v>
      </c>
      <c r="D217" s="4">
        <f t="shared" si="28"/>
        <v>41050.036379503137</v>
      </c>
      <c r="E217" s="4">
        <f t="shared" si="31"/>
        <v>1211.9606585988383</v>
      </c>
      <c r="F217" s="4">
        <f t="shared" si="29"/>
        <v>136.83345459834379</v>
      </c>
      <c r="G217" s="4">
        <f t="shared" si="30"/>
        <v>1075.1272040004947</v>
      </c>
      <c r="H217" s="4">
        <f t="shared" si="24"/>
        <v>39974.909175502646</v>
      </c>
      <c r="I217" s="26">
        <f t="shared" si="25"/>
        <v>0.19987454587751322</v>
      </c>
      <c r="K217" s="49">
        <v>0.04</v>
      </c>
    </row>
    <row r="218" spans="1:11" ht="16.05" customHeight="1" x14ac:dyDescent="0.25">
      <c r="A218" s="48">
        <f t="shared" si="26"/>
        <v>49003</v>
      </c>
      <c r="B218" s="45" t="str">
        <f t="shared" si="27"/>
        <v>A218</v>
      </c>
      <c r="C218" s="46">
        <v>206</v>
      </c>
      <c r="D218" s="4">
        <f t="shared" si="28"/>
        <v>39974.909175502646</v>
      </c>
      <c r="E218" s="4">
        <f t="shared" si="31"/>
        <v>1211.9606585988386</v>
      </c>
      <c r="F218" s="4">
        <f t="shared" si="29"/>
        <v>133.24969725167549</v>
      </c>
      <c r="G218" s="4">
        <f t="shared" si="30"/>
        <v>1078.710961347163</v>
      </c>
      <c r="H218" s="4">
        <f t="shared" si="24"/>
        <v>38896.198214155484</v>
      </c>
      <c r="I218" s="26">
        <f t="shared" si="25"/>
        <v>0.19448099107077743</v>
      </c>
      <c r="K218" s="49">
        <v>0.04</v>
      </c>
    </row>
    <row r="219" spans="1:11" ht="16.05" customHeight="1" x14ac:dyDescent="0.25">
      <c r="A219" s="48">
        <f t="shared" si="26"/>
        <v>49034</v>
      </c>
      <c r="B219" s="45" t="str">
        <f t="shared" si="27"/>
        <v>A219</v>
      </c>
      <c r="C219" s="46">
        <v>207</v>
      </c>
      <c r="D219" s="4">
        <f t="shared" si="28"/>
        <v>38896.198214155484</v>
      </c>
      <c r="E219" s="4">
        <f t="shared" si="31"/>
        <v>1211.9606585988386</v>
      </c>
      <c r="F219" s="4">
        <f t="shared" si="29"/>
        <v>129.65399404718497</v>
      </c>
      <c r="G219" s="4">
        <f t="shared" si="30"/>
        <v>1082.3066645516535</v>
      </c>
      <c r="H219" s="4">
        <f t="shared" si="24"/>
        <v>37813.891549603832</v>
      </c>
      <c r="I219" s="26">
        <f t="shared" si="25"/>
        <v>0.18906945774801917</v>
      </c>
      <c r="K219" s="49">
        <v>0.04</v>
      </c>
    </row>
    <row r="220" spans="1:11" ht="16.05" customHeight="1" x14ac:dyDescent="0.25">
      <c r="A220" s="48">
        <f t="shared" si="26"/>
        <v>49064</v>
      </c>
      <c r="B220" s="45" t="str">
        <f t="shared" si="27"/>
        <v>A220</v>
      </c>
      <c r="C220" s="46">
        <v>208</v>
      </c>
      <c r="D220" s="4">
        <f t="shared" si="28"/>
        <v>37813.891549603832</v>
      </c>
      <c r="E220" s="4">
        <f t="shared" si="31"/>
        <v>1211.9606585988388</v>
      </c>
      <c r="F220" s="4">
        <f t="shared" si="29"/>
        <v>126.04630516534611</v>
      </c>
      <c r="G220" s="4">
        <f t="shared" si="30"/>
        <v>1085.9143534334926</v>
      </c>
      <c r="H220" s="4">
        <f t="shared" si="24"/>
        <v>36727.977196170337</v>
      </c>
      <c r="I220" s="26">
        <f t="shared" si="25"/>
        <v>0.18363988598085168</v>
      </c>
      <c r="K220" s="49">
        <v>0.04</v>
      </c>
    </row>
    <row r="221" spans="1:11" ht="16.05" customHeight="1" x14ac:dyDescent="0.25">
      <c r="A221" s="48">
        <f t="shared" si="26"/>
        <v>49095</v>
      </c>
      <c r="B221" s="45" t="str">
        <f t="shared" si="27"/>
        <v>A221</v>
      </c>
      <c r="C221" s="46">
        <v>209</v>
      </c>
      <c r="D221" s="4">
        <f t="shared" si="28"/>
        <v>36727.977196170337</v>
      </c>
      <c r="E221" s="4">
        <f t="shared" si="31"/>
        <v>1211.9606585988388</v>
      </c>
      <c r="F221" s="4">
        <f t="shared" si="29"/>
        <v>122.42659065390113</v>
      </c>
      <c r="G221" s="4">
        <f t="shared" si="30"/>
        <v>1089.5340679449378</v>
      </c>
      <c r="H221" s="4">
        <f t="shared" si="24"/>
        <v>35638.443128225401</v>
      </c>
      <c r="I221" s="26">
        <f t="shared" si="25"/>
        <v>0.178192215641127</v>
      </c>
      <c r="K221" s="49">
        <v>0.04</v>
      </c>
    </row>
    <row r="222" spans="1:11" ht="16.05" customHeight="1" x14ac:dyDescent="0.25">
      <c r="A222" s="48">
        <f t="shared" si="26"/>
        <v>49125</v>
      </c>
      <c r="B222" s="45" t="str">
        <f t="shared" si="27"/>
        <v>A222</v>
      </c>
      <c r="C222" s="46">
        <v>210</v>
      </c>
      <c r="D222" s="4">
        <f t="shared" si="28"/>
        <v>35638.443128225401</v>
      </c>
      <c r="E222" s="4">
        <f t="shared" si="31"/>
        <v>1211.9606585988388</v>
      </c>
      <c r="F222" s="4">
        <f t="shared" si="29"/>
        <v>118.794810427418</v>
      </c>
      <c r="G222" s="4">
        <f t="shared" si="30"/>
        <v>1093.1658481714207</v>
      </c>
      <c r="H222" s="4">
        <f t="shared" si="24"/>
        <v>34545.277280053982</v>
      </c>
      <c r="I222" s="26">
        <f t="shared" si="25"/>
        <v>0.17272638640026991</v>
      </c>
      <c r="K222" s="49">
        <v>0.04</v>
      </c>
    </row>
    <row r="223" spans="1:11" ht="16.05" customHeight="1" x14ac:dyDescent="0.25">
      <c r="A223" s="48">
        <f t="shared" si="26"/>
        <v>49156</v>
      </c>
      <c r="B223" s="45" t="str">
        <f t="shared" si="27"/>
        <v>A223</v>
      </c>
      <c r="C223" s="46">
        <v>211</v>
      </c>
      <c r="D223" s="4">
        <f t="shared" si="28"/>
        <v>34545.277280053982</v>
      </c>
      <c r="E223" s="4">
        <f t="shared" si="31"/>
        <v>1211.9606585988386</v>
      </c>
      <c r="F223" s="4">
        <f t="shared" si="29"/>
        <v>115.15092426684662</v>
      </c>
      <c r="G223" s="4">
        <f t="shared" si="30"/>
        <v>1096.8097343319919</v>
      </c>
      <c r="H223" s="4">
        <f t="shared" si="24"/>
        <v>33448.467545721993</v>
      </c>
      <c r="I223" s="26">
        <f t="shared" si="25"/>
        <v>0.16724233772860997</v>
      </c>
      <c r="K223" s="49">
        <v>0.04</v>
      </c>
    </row>
    <row r="224" spans="1:11" ht="16.05" customHeight="1" x14ac:dyDescent="0.25">
      <c r="A224" s="48">
        <f t="shared" si="26"/>
        <v>49187</v>
      </c>
      <c r="B224" s="45" t="str">
        <f t="shared" si="27"/>
        <v>A224</v>
      </c>
      <c r="C224" s="46">
        <v>212</v>
      </c>
      <c r="D224" s="4">
        <f t="shared" si="28"/>
        <v>33448.467545721993</v>
      </c>
      <c r="E224" s="4">
        <f t="shared" si="31"/>
        <v>1211.960658598839</v>
      </c>
      <c r="F224" s="4">
        <f t="shared" si="29"/>
        <v>111.4948918190733</v>
      </c>
      <c r="G224" s="4">
        <f t="shared" si="30"/>
        <v>1100.4657667797658</v>
      </c>
      <c r="H224" s="4">
        <f t="shared" si="24"/>
        <v>32348.001778942227</v>
      </c>
      <c r="I224" s="26">
        <f t="shared" si="25"/>
        <v>0.16174000889471113</v>
      </c>
      <c r="K224" s="49">
        <v>0.04</v>
      </c>
    </row>
    <row r="225" spans="1:11" ht="16.05" customHeight="1" x14ac:dyDescent="0.25">
      <c r="A225" s="48">
        <f t="shared" si="26"/>
        <v>49217</v>
      </c>
      <c r="B225" s="45" t="str">
        <f t="shared" si="27"/>
        <v>A225</v>
      </c>
      <c r="C225" s="46">
        <v>213</v>
      </c>
      <c r="D225" s="4">
        <f t="shared" si="28"/>
        <v>32348.001778942227</v>
      </c>
      <c r="E225" s="4">
        <f t="shared" si="31"/>
        <v>1211.960658598839</v>
      </c>
      <c r="F225" s="4">
        <f t="shared" si="29"/>
        <v>107.8266725964741</v>
      </c>
      <c r="G225" s="4">
        <f t="shared" si="30"/>
        <v>1104.133986002365</v>
      </c>
      <c r="H225" s="4">
        <f t="shared" si="24"/>
        <v>31243.867792939862</v>
      </c>
      <c r="I225" s="26">
        <f t="shared" si="25"/>
        <v>0.15621933896469931</v>
      </c>
      <c r="K225" s="49">
        <v>0.04</v>
      </c>
    </row>
    <row r="226" spans="1:11" ht="16.05" customHeight="1" x14ac:dyDescent="0.25">
      <c r="A226" s="48">
        <f t="shared" si="26"/>
        <v>49248</v>
      </c>
      <c r="B226" s="45" t="str">
        <f t="shared" si="27"/>
        <v>A226</v>
      </c>
      <c r="C226" s="46">
        <v>214</v>
      </c>
      <c r="D226" s="4">
        <f t="shared" si="28"/>
        <v>31243.867792939862</v>
      </c>
      <c r="E226" s="4">
        <f t="shared" si="31"/>
        <v>1211.9606585988388</v>
      </c>
      <c r="F226" s="4">
        <f t="shared" si="29"/>
        <v>104.14622597646621</v>
      </c>
      <c r="G226" s="4">
        <f t="shared" si="30"/>
        <v>1107.8144326223726</v>
      </c>
      <c r="H226" s="4">
        <f t="shared" si="24"/>
        <v>30136.053360317488</v>
      </c>
      <c r="I226" s="26">
        <f t="shared" si="25"/>
        <v>0.15068026680158744</v>
      </c>
      <c r="K226" s="49">
        <v>0.04</v>
      </c>
    </row>
    <row r="227" spans="1:11" ht="16.05" customHeight="1" x14ac:dyDescent="0.25">
      <c r="A227" s="48">
        <f t="shared" si="26"/>
        <v>49278</v>
      </c>
      <c r="B227" s="45" t="str">
        <f t="shared" si="27"/>
        <v>A227</v>
      </c>
      <c r="C227" s="46">
        <v>215</v>
      </c>
      <c r="D227" s="4">
        <f t="shared" si="28"/>
        <v>30136.053360317488</v>
      </c>
      <c r="E227" s="4">
        <f t="shared" si="31"/>
        <v>1211.9606585988386</v>
      </c>
      <c r="F227" s="4">
        <f t="shared" si="29"/>
        <v>100.45351120105829</v>
      </c>
      <c r="G227" s="4">
        <f t="shared" si="30"/>
        <v>1111.5071473977803</v>
      </c>
      <c r="H227" s="4">
        <f t="shared" si="24"/>
        <v>29024.546212919708</v>
      </c>
      <c r="I227" s="26">
        <f t="shared" si="25"/>
        <v>0.14512273106459853</v>
      </c>
      <c r="K227" s="49">
        <v>0.04</v>
      </c>
    </row>
    <row r="228" spans="1:11" ht="16.05" customHeight="1" x14ac:dyDescent="0.25">
      <c r="A228" s="48">
        <f t="shared" si="26"/>
        <v>49309</v>
      </c>
      <c r="B228" s="45" t="str">
        <f t="shared" si="27"/>
        <v>A228</v>
      </c>
      <c r="C228" s="46">
        <v>216</v>
      </c>
      <c r="D228" s="4">
        <f t="shared" si="28"/>
        <v>29024.546212919708</v>
      </c>
      <c r="E228" s="4">
        <f t="shared" si="31"/>
        <v>1211.9606585988386</v>
      </c>
      <c r="F228" s="4">
        <f t="shared" si="29"/>
        <v>96.748487376399041</v>
      </c>
      <c r="G228" s="4">
        <f t="shared" si="30"/>
        <v>1115.2121712224396</v>
      </c>
      <c r="H228" s="4">
        <f t="shared" si="24"/>
        <v>27909.334041697268</v>
      </c>
      <c r="I228" s="26">
        <f t="shared" si="25"/>
        <v>0.13954667020848635</v>
      </c>
      <c r="K228" s="49">
        <v>0.04</v>
      </c>
    </row>
    <row r="229" spans="1:11" ht="16.05" customHeight="1" x14ac:dyDescent="0.25">
      <c r="A229" s="48">
        <f t="shared" si="26"/>
        <v>49340</v>
      </c>
      <c r="B229" s="45" t="str">
        <f t="shared" si="27"/>
        <v>A229</v>
      </c>
      <c r="C229" s="46">
        <v>217</v>
      </c>
      <c r="D229" s="4">
        <f t="shared" si="28"/>
        <v>27909.334041697268</v>
      </c>
      <c r="E229" s="4">
        <f t="shared" si="31"/>
        <v>1211.9606585988386</v>
      </c>
      <c r="F229" s="4">
        <f t="shared" si="29"/>
        <v>93.031113472324236</v>
      </c>
      <c r="G229" s="4">
        <f t="shared" si="30"/>
        <v>1118.9295451265143</v>
      </c>
      <c r="H229" s="4">
        <f t="shared" si="24"/>
        <v>26790.404496570754</v>
      </c>
      <c r="I229" s="26">
        <f t="shared" si="25"/>
        <v>0.13395202248285376</v>
      </c>
      <c r="K229" s="49">
        <v>0.04</v>
      </c>
    </row>
    <row r="230" spans="1:11" ht="16.05" customHeight="1" x14ac:dyDescent="0.25">
      <c r="A230" s="48">
        <f t="shared" si="26"/>
        <v>49368</v>
      </c>
      <c r="B230" s="45" t="str">
        <f t="shared" si="27"/>
        <v>A230</v>
      </c>
      <c r="C230" s="46">
        <v>218</v>
      </c>
      <c r="D230" s="4">
        <f t="shared" si="28"/>
        <v>26790.404496570754</v>
      </c>
      <c r="E230" s="4">
        <f t="shared" si="31"/>
        <v>1211.9606585988388</v>
      </c>
      <c r="F230" s="4">
        <f t="shared" si="29"/>
        <v>89.301348321902523</v>
      </c>
      <c r="G230" s="4">
        <f t="shared" si="30"/>
        <v>1122.6593102769364</v>
      </c>
      <c r="H230" s="4">
        <f t="shared" si="24"/>
        <v>25667.745186293818</v>
      </c>
      <c r="I230" s="26">
        <f t="shared" si="25"/>
        <v>0.12833872593146908</v>
      </c>
      <c r="K230" s="49">
        <v>0.04</v>
      </c>
    </row>
    <row r="231" spans="1:11" ht="16.05" customHeight="1" x14ac:dyDescent="0.25">
      <c r="A231" s="48">
        <f t="shared" si="26"/>
        <v>49399</v>
      </c>
      <c r="B231" s="45" t="str">
        <f t="shared" si="27"/>
        <v>A231</v>
      </c>
      <c r="C231" s="46">
        <v>219</v>
      </c>
      <c r="D231" s="4">
        <f t="shared" si="28"/>
        <v>25667.745186293818</v>
      </c>
      <c r="E231" s="4">
        <f t="shared" si="31"/>
        <v>1211.9606585988386</v>
      </c>
      <c r="F231" s="4">
        <f t="shared" si="29"/>
        <v>85.559150620979395</v>
      </c>
      <c r="G231" s="4">
        <f t="shared" si="30"/>
        <v>1126.4015079778592</v>
      </c>
      <c r="H231" s="4">
        <f t="shared" si="24"/>
        <v>24541.34367831596</v>
      </c>
      <c r="I231" s="26">
        <f t="shared" si="25"/>
        <v>0.1227067183915798</v>
      </c>
      <c r="K231" s="49">
        <v>0.04</v>
      </c>
    </row>
    <row r="232" spans="1:11" ht="16.05" customHeight="1" x14ac:dyDescent="0.25">
      <c r="A232" s="48">
        <f t="shared" si="26"/>
        <v>49429</v>
      </c>
      <c r="B232" s="45" t="str">
        <f t="shared" si="27"/>
        <v>A232</v>
      </c>
      <c r="C232" s="46">
        <v>220</v>
      </c>
      <c r="D232" s="4">
        <f t="shared" si="28"/>
        <v>24541.34367831596</v>
      </c>
      <c r="E232" s="4">
        <f t="shared" si="31"/>
        <v>1211.9606585988388</v>
      </c>
      <c r="F232" s="4">
        <f t="shared" si="29"/>
        <v>81.80447892771987</v>
      </c>
      <c r="G232" s="4">
        <f t="shared" si="30"/>
        <v>1130.1561796711189</v>
      </c>
      <c r="H232" s="4">
        <f t="shared" si="24"/>
        <v>23411.187498644842</v>
      </c>
      <c r="I232" s="26">
        <f t="shared" si="25"/>
        <v>0.11705593749322421</v>
      </c>
      <c r="K232" s="49">
        <v>0.04</v>
      </c>
    </row>
    <row r="233" spans="1:11" ht="16.05" customHeight="1" x14ac:dyDescent="0.25">
      <c r="A233" s="48">
        <f t="shared" si="26"/>
        <v>49460</v>
      </c>
      <c r="B233" s="45" t="str">
        <f t="shared" si="27"/>
        <v>A233</v>
      </c>
      <c r="C233" s="46">
        <v>221</v>
      </c>
      <c r="D233" s="4">
        <f t="shared" si="28"/>
        <v>23411.187498644842</v>
      </c>
      <c r="E233" s="4">
        <f t="shared" si="31"/>
        <v>1211.9606585988388</v>
      </c>
      <c r="F233" s="4">
        <f t="shared" si="29"/>
        <v>78.037291662149471</v>
      </c>
      <c r="G233" s="4">
        <f t="shared" si="30"/>
        <v>1133.9233669366893</v>
      </c>
      <c r="H233" s="4">
        <f t="shared" si="24"/>
        <v>22277.264131708154</v>
      </c>
      <c r="I233" s="26">
        <f t="shared" si="25"/>
        <v>0.11138632065854077</v>
      </c>
      <c r="K233" s="49">
        <v>0.04</v>
      </c>
    </row>
    <row r="234" spans="1:11" ht="16.05" customHeight="1" x14ac:dyDescent="0.25">
      <c r="A234" s="48">
        <f t="shared" si="26"/>
        <v>49490</v>
      </c>
      <c r="B234" s="45" t="str">
        <f t="shared" si="27"/>
        <v>A234</v>
      </c>
      <c r="C234" s="46">
        <v>222</v>
      </c>
      <c r="D234" s="4">
        <f t="shared" si="28"/>
        <v>22277.264131708154</v>
      </c>
      <c r="E234" s="4">
        <f t="shared" si="31"/>
        <v>1211.960658598839</v>
      </c>
      <c r="F234" s="4">
        <f t="shared" si="29"/>
        <v>74.257547105693845</v>
      </c>
      <c r="G234" s="4">
        <f t="shared" si="30"/>
        <v>1137.7031114931451</v>
      </c>
      <c r="H234" s="4">
        <f t="shared" si="24"/>
        <v>21139.561020215009</v>
      </c>
      <c r="I234" s="26">
        <f t="shared" si="25"/>
        <v>0.10569780510107504</v>
      </c>
      <c r="K234" s="49">
        <v>0.04</v>
      </c>
    </row>
    <row r="235" spans="1:11" ht="16.05" customHeight="1" x14ac:dyDescent="0.25">
      <c r="A235" s="48">
        <f t="shared" si="26"/>
        <v>49521</v>
      </c>
      <c r="B235" s="45" t="str">
        <f t="shared" si="27"/>
        <v>A235</v>
      </c>
      <c r="C235" s="46">
        <v>223</v>
      </c>
      <c r="D235" s="4">
        <f t="shared" si="28"/>
        <v>21139.561020215009</v>
      </c>
      <c r="E235" s="4">
        <f t="shared" si="31"/>
        <v>1211.960658598839</v>
      </c>
      <c r="F235" s="4">
        <f t="shared" si="29"/>
        <v>70.465203400716703</v>
      </c>
      <c r="G235" s="4">
        <f t="shared" si="30"/>
        <v>1141.4954551981223</v>
      </c>
      <c r="H235" s="4">
        <f t="shared" si="24"/>
        <v>19998.065565016888</v>
      </c>
      <c r="I235" s="26">
        <f t="shared" si="25"/>
        <v>9.9990327825084435E-2</v>
      </c>
      <c r="K235" s="49">
        <v>0.04</v>
      </c>
    </row>
    <row r="236" spans="1:11" ht="16.05" customHeight="1" x14ac:dyDescent="0.25">
      <c r="A236" s="48">
        <f t="shared" si="26"/>
        <v>49552</v>
      </c>
      <c r="B236" s="45" t="str">
        <f t="shared" si="27"/>
        <v>A236</v>
      </c>
      <c r="C236" s="46">
        <v>224</v>
      </c>
      <c r="D236" s="4">
        <f t="shared" si="28"/>
        <v>19998.065565016888</v>
      </c>
      <c r="E236" s="4">
        <f t="shared" si="31"/>
        <v>1211.960658598839</v>
      </c>
      <c r="F236" s="4">
        <f t="shared" si="29"/>
        <v>66.6602185500563</v>
      </c>
      <c r="G236" s="4">
        <f t="shared" si="30"/>
        <v>1145.3004400487828</v>
      </c>
      <c r="H236" s="4">
        <f t="shared" si="24"/>
        <v>18852.765124968104</v>
      </c>
      <c r="I236" s="26">
        <f t="shared" si="25"/>
        <v>9.4263825624840522E-2</v>
      </c>
      <c r="K236" s="49">
        <v>0.04</v>
      </c>
    </row>
    <row r="237" spans="1:11" ht="16.05" customHeight="1" x14ac:dyDescent="0.25">
      <c r="A237" s="48">
        <f t="shared" si="26"/>
        <v>49582</v>
      </c>
      <c r="B237" s="45" t="str">
        <f t="shared" si="27"/>
        <v>A237</v>
      </c>
      <c r="C237" s="46">
        <v>225</v>
      </c>
      <c r="D237" s="4">
        <f t="shared" si="28"/>
        <v>18852.765124968104</v>
      </c>
      <c r="E237" s="4">
        <f t="shared" si="31"/>
        <v>1211.960658598839</v>
      </c>
      <c r="F237" s="4">
        <f t="shared" si="29"/>
        <v>62.84255041656035</v>
      </c>
      <c r="G237" s="4">
        <f t="shared" si="30"/>
        <v>1149.1181081822788</v>
      </c>
      <c r="H237" s="4">
        <f t="shared" si="24"/>
        <v>17703.647016785824</v>
      </c>
      <c r="I237" s="26">
        <f t="shared" si="25"/>
        <v>8.8518235083929114E-2</v>
      </c>
      <c r="K237" s="49">
        <v>0.04</v>
      </c>
    </row>
    <row r="238" spans="1:11" ht="16.05" customHeight="1" x14ac:dyDescent="0.25">
      <c r="A238" s="48">
        <f t="shared" si="26"/>
        <v>49613</v>
      </c>
      <c r="B238" s="45" t="str">
        <f t="shared" si="27"/>
        <v>A238</v>
      </c>
      <c r="C238" s="46">
        <v>226</v>
      </c>
      <c r="D238" s="4">
        <f t="shared" si="28"/>
        <v>17703.647016785824</v>
      </c>
      <c r="E238" s="4">
        <f t="shared" si="31"/>
        <v>1211.9606585988386</v>
      </c>
      <c r="F238" s="4">
        <f t="shared" si="29"/>
        <v>59.012156722619416</v>
      </c>
      <c r="G238" s="4">
        <f t="shared" si="30"/>
        <v>1152.9485018762191</v>
      </c>
      <c r="H238" s="4">
        <f t="shared" si="24"/>
        <v>16550.698514909604</v>
      </c>
      <c r="I238" s="26">
        <f t="shared" si="25"/>
        <v>8.2753492574548018E-2</v>
      </c>
      <c r="K238" s="49">
        <v>0.04</v>
      </c>
    </row>
    <row r="239" spans="1:11" ht="16.05" customHeight="1" x14ac:dyDescent="0.25">
      <c r="A239" s="48">
        <f t="shared" si="26"/>
        <v>49643</v>
      </c>
      <c r="B239" s="45" t="str">
        <f t="shared" si="27"/>
        <v>A239</v>
      </c>
      <c r="C239" s="46">
        <v>227</v>
      </c>
      <c r="D239" s="4">
        <f t="shared" si="28"/>
        <v>16550.698514909604</v>
      </c>
      <c r="E239" s="4">
        <f t="shared" si="31"/>
        <v>1211.9606585988388</v>
      </c>
      <c r="F239" s="4">
        <f t="shared" si="29"/>
        <v>55.16899504969868</v>
      </c>
      <c r="G239" s="4">
        <f t="shared" si="30"/>
        <v>1156.7916635491401</v>
      </c>
      <c r="H239" s="4">
        <f t="shared" si="24"/>
        <v>15393.906851360463</v>
      </c>
      <c r="I239" s="26">
        <f t="shared" si="25"/>
        <v>7.6969534256802322E-2</v>
      </c>
      <c r="K239" s="49">
        <v>0.04</v>
      </c>
    </row>
    <row r="240" spans="1:11" ht="16.05" customHeight="1" x14ac:dyDescent="0.25">
      <c r="A240" s="48">
        <f t="shared" si="26"/>
        <v>49674</v>
      </c>
      <c r="B240" s="45" t="str">
        <f t="shared" si="27"/>
        <v>A240</v>
      </c>
      <c r="C240" s="46">
        <v>228</v>
      </c>
      <c r="D240" s="4">
        <f t="shared" si="28"/>
        <v>15393.906851360463</v>
      </c>
      <c r="E240" s="4">
        <f t="shared" si="31"/>
        <v>1211.9606585988386</v>
      </c>
      <c r="F240" s="4">
        <f t="shared" si="29"/>
        <v>51.313022837868211</v>
      </c>
      <c r="G240" s="4">
        <f t="shared" si="30"/>
        <v>1160.6476357609704</v>
      </c>
      <c r="H240" s="4">
        <f t="shared" si="24"/>
        <v>14233.259215599493</v>
      </c>
      <c r="I240" s="26">
        <f t="shared" si="25"/>
        <v>7.1166296077997473E-2</v>
      </c>
      <c r="K240" s="49">
        <v>0.04</v>
      </c>
    </row>
    <row r="241" spans="1:11" ht="16.05" customHeight="1" x14ac:dyDescent="0.25">
      <c r="A241" s="48">
        <f t="shared" si="26"/>
        <v>49705</v>
      </c>
      <c r="B241" s="45" t="str">
        <f t="shared" si="27"/>
        <v>A241</v>
      </c>
      <c r="C241" s="46">
        <v>229</v>
      </c>
      <c r="D241" s="4">
        <f t="shared" si="28"/>
        <v>14233.259215599493</v>
      </c>
      <c r="E241" s="4">
        <f t="shared" si="31"/>
        <v>1211.9606585988388</v>
      </c>
      <c r="F241" s="4">
        <f t="shared" si="29"/>
        <v>47.444197385331648</v>
      </c>
      <c r="G241" s="4">
        <f t="shared" si="30"/>
        <v>1164.5164612135072</v>
      </c>
      <c r="H241" s="4">
        <f t="shared" si="24"/>
        <v>13068.742754385987</v>
      </c>
      <c r="I241" s="26">
        <f t="shared" si="25"/>
        <v>6.5343713771929934E-2</v>
      </c>
      <c r="K241" s="49">
        <v>0.04</v>
      </c>
    </row>
    <row r="242" spans="1:11" ht="16.05" customHeight="1" x14ac:dyDescent="0.25">
      <c r="A242" s="48">
        <f t="shared" si="26"/>
        <v>49734</v>
      </c>
      <c r="B242" s="45" t="str">
        <f t="shared" si="27"/>
        <v>A242</v>
      </c>
      <c r="C242" s="46">
        <v>230</v>
      </c>
      <c r="D242" s="4">
        <f t="shared" si="28"/>
        <v>13068.742754385987</v>
      </c>
      <c r="E242" s="4">
        <f t="shared" si="31"/>
        <v>1211.9606585988388</v>
      </c>
      <c r="F242" s="4">
        <f t="shared" si="29"/>
        <v>43.562475847953294</v>
      </c>
      <c r="G242" s="4">
        <f t="shared" si="30"/>
        <v>1168.3981827508856</v>
      </c>
      <c r="H242" s="4">
        <f t="shared" si="24"/>
        <v>11900.344571635102</v>
      </c>
      <c r="I242" s="26">
        <f t="shared" si="25"/>
        <v>5.950172285817551E-2</v>
      </c>
      <c r="K242" s="49">
        <v>0.04</v>
      </c>
    </row>
    <row r="243" spans="1:11" ht="16.05" customHeight="1" x14ac:dyDescent="0.25">
      <c r="A243" s="48">
        <f t="shared" si="26"/>
        <v>49765</v>
      </c>
      <c r="B243" s="45" t="str">
        <f t="shared" si="27"/>
        <v>A243</v>
      </c>
      <c r="C243" s="46">
        <v>231</v>
      </c>
      <c r="D243" s="4">
        <f t="shared" si="28"/>
        <v>11900.344571635102</v>
      </c>
      <c r="E243" s="4">
        <f t="shared" si="31"/>
        <v>1211.960658598839</v>
      </c>
      <c r="F243" s="4">
        <f t="shared" si="29"/>
        <v>39.667815238783675</v>
      </c>
      <c r="G243" s="4">
        <f t="shared" si="30"/>
        <v>1172.2928433600553</v>
      </c>
      <c r="H243" s="4">
        <f t="shared" si="24"/>
        <v>10728.051728275046</v>
      </c>
      <c r="I243" s="26">
        <f t="shared" si="25"/>
        <v>5.3640258641375234E-2</v>
      </c>
      <c r="K243" s="49">
        <v>0.04</v>
      </c>
    </row>
    <row r="244" spans="1:11" ht="16.05" customHeight="1" x14ac:dyDescent="0.25">
      <c r="A244" s="48">
        <f t="shared" si="26"/>
        <v>49795</v>
      </c>
      <c r="B244" s="45" t="str">
        <f t="shared" si="27"/>
        <v>A244</v>
      </c>
      <c r="C244" s="46">
        <v>232</v>
      </c>
      <c r="D244" s="4">
        <f t="shared" si="28"/>
        <v>10728.051728275046</v>
      </c>
      <c r="E244" s="4">
        <f t="shared" si="31"/>
        <v>1211.960658598839</v>
      </c>
      <c r="F244" s="4">
        <f t="shared" si="29"/>
        <v>35.760172427583491</v>
      </c>
      <c r="G244" s="4">
        <f t="shared" si="30"/>
        <v>1176.2004861712555</v>
      </c>
      <c r="H244" s="4">
        <f t="shared" si="24"/>
        <v>9551.8512421037904</v>
      </c>
      <c r="I244" s="26">
        <f t="shared" si="25"/>
        <v>4.7759256210518949E-2</v>
      </c>
      <c r="K244" s="49">
        <v>0.04</v>
      </c>
    </row>
    <row r="245" spans="1:11" ht="16.05" customHeight="1" x14ac:dyDescent="0.25">
      <c r="A245" s="48">
        <f t="shared" si="26"/>
        <v>49826</v>
      </c>
      <c r="B245" s="45" t="str">
        <f t="shared" si="27"/>
        <v>A245</v>
      </c>
      <c r="C245" s="46">
        <v>233</v>
      </c>
      <c r="D245" s="4">
        <f t="shared" si="28"/>
        <v>9551.8512421037904</v>
      </c>
      <c r="E245" s="4">
        <f t="shared" si="31"/>
        <v>1211.9606585988388</v>
      </c>
      <c r="F245" s="4">
        <f t="shared" si="29"/>
        <v>31.839504140345969</v>
      </c>
      <c r="G245" s="4">
        <f t="shared" si="30"/>
        <v>1180.1211544584928</v>
      </c>
      <c r="H245" s="4">
        <f t="shared" si="24"/>
        <v>8371.7300876452973</v>
      </c>
      <c r="I245" s="26">
        <f t="shared" si="25"/>
        <v>4.1858650438226487E-2</v>
      </c>
      <c r="K245" s="49">
        <v>0.04</v>
      </c>
    </row>
    <row r="246" spans="1:11" ht="16.05" customHeight="1" x14ac:dyDescent="0.25">
      <c r="A246" s="48">
        <f t="shared" si="26"/>
        <v>49856</v>
      </c>
      <c r="B246" s="45" t="str">
        <f t="shared" si="27"/>
        <v>A246</v>
      </c>
      <c r="C246" s="46">
        <v>234</v>
      </c>
      <c r="D246" s="4">
        <f t="shared" si="28"/>
        <v>8371.7300876452973</v>
      </c>
      <c r="E246" s="4">
        <f t="shared" si="31"/>
        <v>1211.9606585988386</v>
      </c>
      <c r="F246" s="4">
        <f t="shared" si="29"/>
        <v>27.905766958817662</v>
      </c>
      <c r="G246" s="4">
        <f t="shared" si="30"/>
        <v>1184.054891640021</v>
      </c>
      <c r="H246" s="4">
        <f t="shared" si="24"/>
        <v>7187.6751960052761</v>
      </c>
      <c r="I246" s="26">
        <f t="shared" si="25"/>
        <v>3.5938375980026381E-2</v>
      </c>
      <c r="K246" s="49">
        <v>0.04</v>
      </c>
    </row>
    <row r="247" spans="1:11" ht="16.05" customHeight="1" x14ac:dyDescent="0.25">
      <c r="A247" s="48">
        <f t="shared" si="26"/>
        <v>49887</v>
      </c>
      <c r="B247" s="45" t="str">
        <f t="shared" si="27"/>
        <v>A247</v>
      </c>
      <c r="C247" s="46">
        <v>235</v>
      </c>
      <c r="D247" s="4">
        <f t="shared" si="28"/>
        <v>7187.6751960052761</v>
      </c>
      <c r="E247" s="4">
        <f t="shared" si="31"/>
        <v>1211.9606585988383</v>
      </c>
      <c r="F247" s="4">
        <f t="shared" si="29"/>
        <v>23.958917320017587</v>
      </c>
      <c r="G247" s="4">
        <f t="shared" si="30"/>
        <v>1188.0017412788206</v>
      </c>
      <c r="H247" s="4">
        <f t="shared" si="24"/>
        <v>5999.673454726455</v>
      </c>
      <c r="I247" s="26">
        <f t="shared" si="25"/>
        <v>2.9998367273632275E-2</v>
      </c>
      <c r="K247" s="49">
        <v>0.04</v>
      </c>
    </row>
    <row r="248" spans="1:11" ht="16.05" customHeight="1" x14ac:dyDescent="0.25">
      <c r="A248" s="48">
        <f t="shared" si="26"/>
        <v>49918</v>
      </c>
      <c r="B248" s="45" t="str">
        <f t="shared" si="27"/>
        <v>A248</v>
      </c>
      <c r="C248" s="46">
        <v>236</v>
      </c>
      <c r="D248" s="4">
        <f t="shared" si="28"/>
        <v>5999.673454726455</v>
      </c>
      <c r="E248" s="4">
        <f t="shared" si="31"/>
        <v>1211.9606585988388</v>
      </c>
      <c r="F248" s="4">
        <f t="shared" si="29"/>
        <v>19.998911515754852</v>
      </c>
      <c r="G248" s="4">
        <f t="shared" si="30"/>
        <v>1191.961747083084</v>
      </c>
      <c r="H248" s="4">
        <f t="shared" si="24"/>
        <v>4807.7117076433715</v>
      </c>
      <c r="I248" s="26">
        <f t="shared" si="25"/>
        <v>2.4038558538216858E-2</v>
      </c>
      <c r="K248" s="49">
        <v>0.04</v>
      </c>
    </row>
    <row r="249" spans="1:11" ht="16.05" customHeight="1" x14ac:dyDescent="0.25">
      <c r="A249" s="48">
        <f t="shared" si="26"/>
        <v>49948</v>
      </c>
      <c r="B249" s="45" t="str">
        <f t="shared" si="27"/>
        <v>A249</v>
      </c>
      <c r="C249" s="46">
        <v>237</v>
      </c>
      <c r="D249" s="4">
        <f t="shared" si="28"/>
        <v>4807.7117076433715</v>
      </c>
      <c r="E249" s="4">
        <f t="shared" si="31"/>
        <v>1211.9606585988388</v>
      </c>
      <c r="F249" s="4">
        <f t="shared" si="29"/>
        <v>16.025705692144573</v>
      </c>
      <c r="G249" s="4">
        <f t="shared" si="30"/>
        <v>1195.9349529066942</v>
      </c>
      <c r="H249" s="4">
        <f t="shared" si="24"/>
        <v>3611.7767547366775</v>
      </c>
      <c r="I249" s="26">
        <f t="shared" si="25"/>
        <v>1.8058883773683386E-2</v>
      </c>
      <c r="K249" s="49">
        <v>0.04</v>
      </c>
    </row>
    <row r="250" spans="1:11" ht="16.05" customHeight="1" x14ac:dyDescent="0.25">
      <c r="A250" s="48">
        <f t="shared" si="26"/>
        <v>49979</v>
      </c>
      <c r="B250" s="45" t="str">
        <f t="shared" si="27"/>
        <v>A250</v>
      </c>
      <c r="C250" s="46">
        <v>238</v>
      </c>
      <c r="D250" s="4">
        <f t="shared" si="28"/>
        <v>3611.7767547366775</v>
      </c>
      <c r="E250" s="4">
        <f t="shared" si="31"/>
        <v>1211.9606585988388</v>
      </c>
      <c r="F250" s="4">
        <f t="shared" si="29"/>
        <v>12.039255849122258</v>
      </c>
      <c r="G250" s="4">
        <f t="shared" si="30"/>
        <v>1199.9214027497164</v>
      </c>
      <c r="H250" s="4">
        <f t="shared" si="24"/>
        <v>2411.8553519869611</v>
      </c>
      <c r="I250" s="26">
        <f t="shared" si="25"/>
        <v>1.2059276759934805E-2</v>
      </c>
      <c r="K250" s="49">
        <v>0.04</v>
      </c>
    </row>
    <row r="251" spans="1:11" ht="16.05" customHeight="1" x14ac:dyDescent="0.25">
      <c r="A251" s="48">
        <f t="shared" si="26"/>
        <v>50009</v>
      </c>
      <c r="B251" s="45" t="str">
        <f t="shared" si="27"/>
        <v>A251</v>
      </c>
      <c r="C251" s="46">
        <v>239</v>
      </c>
      <c r="D251" s="4">
        <f t="shared" si="28"/>
        <v>2411.8553519869611</v>
      </c>
      <c r="E251" s="4">
        <f t="shared" si="31"/>
        <v>1211.960658598839</v>
      </c>
      <c r="F251" s="4">
        <f t="shared" si="29"/>
        <v>8.0395178399565363</v>
      </c>
      <c r="G251" s="4">
        <f t="shared" si="30"/>
        <v>1203.9211407588825</v>
      </c>
      <c r="H251" s="4">
        <f t="shared" si="24"/>
        <v>1207.9342112280785</v>
      </c>
      <c r="I251" s="26">
        <f t="shared" si="25"/>
        <v>6.0396710561403926E-3</v>
      </c>
      <c r="K251" s="49">
        <v>0.04</v>
      </c>
    </row>
    <row r="252" spans="1:11" ht="16.05" customHeight="1" x14ac:dyDescent="0.25">
      <c r="A252" s="48">
        <f t="shared" si="26"/>
        <v>50040</v>
      </c>
      <c r="B252" s="45" t="str">
        <f t="shared" si="27"/>
        <v>A252</v>
      </c>
      <c r="C252" s="46">
        <v>240</v>
      </c>
      <c r="D252" s="4">
        <f t="shared" si="28"/>
        <v>1207.9342112280785</v>
      </c>
      <c r="E252" s="4">
        <f t="shared" si="31"/>
        <v>1211.9606585988388</v>
      </c>
      <c r="F252" s="4">
        <f t="shared" si="29"/>
        <v>4.0264473707602617</v>
      </c>
      <c r="G252" s="4">
        <f t="shared" si="30"/>
        <v>1207.9342112280785</v>
      </c>
      <c r="H252" s="4">
        <f t="shared" si="24"/>
        <v>0</v>
      </c>
      <c r="I252" s="26">
        <f t="shared" si="25"/>
        <v>0</v>
      </c>
      <c r="K252" s="49">
        <v>0.04</v>
      </c>
    </row>
    <row r="253" spans="1:11" ht="16.05" customHeight="1" x14ac:dyDescent="0.25">
      <c r="A253" s="48">
        <f t="shared" ref="A253:A316" si="32">DATE(YEAR(A252),MONTH(A252)+2,1-1)</f>
        <v>50071</v>
      </c>
      <c r="B253" s="45" t="str">
        <f t="shared" si="27"/>
        <v>A253</v>
      </c>
      <c r="C253" s="46">
        <v>241</v>
      </c>
      <c r="D253" s="4">
        <f t="shared" ref="D253:D316" si="33">IF(ROUND(H252,0)&gt;0,H252,0)</f>
        <v>0</v>
      </c>
      <c r="E253" s="4">
        <f t="shared" si="31"/>
        <v>0</v>
      </c>
      <c r="F253" s="4">
        <f t="shared" si="29"/>
        <v>0</v>
      </c>
      <c r="G253" s="4">
        <f t="shared" si="30"/>
        <v>0</v>
      </c>
      <c r="H253" s="4">
        <f t="shared" ref="H253:H316" si="34">D253-G253</f>
        <v>0</v>
      </c>
      <c r="I253" s="26">
        <f t="shared" si="25"/>
        <v>0</v>
      </c>
      <c r="K253" s="49">
        <v>0.04</v>
      </c>
    </row>
    <row r="254" spans="1:11" ht="16.05" customHeight="1" x14ac:dyDescent="0.25">
      <c r="A254" s="48">
        <f t="shared" si="32"/>
        <v>50099</v>
      </c>
      <c r="B254" s="45" t="str">
        <f t="shared" si="27"/>
        <v>A254</v>
      </c>
      <c r="C254" s="46">
        <v>242</v>
      </c>
      <c r="D254" s="4">
        <f t="shared" si="33"/>
        <v>0</v>
      </c>
      <c r="E254" s="4">
        <f t="shared" si="31"/>
        <v>0</v>
      </c>
      <c r="F254" s="4">
        <f t="shared" si="29"/>
        <v>0</v>
      </c>
      <c r="G254" s="4">
        <f t="shared" si="30"/>
        <v>0</v>
      </c>
      <c r="H254" s="4">
        <f t="shared" si="34"/>
        <v>0</v>
      </c>
      <c r="I254" s="26">
        <f t="shared" si="25"/>
        <v>0</v>
      </c>
      <c r="K254" s="49">
        <v>0.04</v>
      </c>
    </row>
    <row r="255" spans="1:11" ht="16.05" customHeight="1" x14ac:dyDescent="0.25">
      <c r="A255" s="48">
        <f t="shared" si="32"/>
        <v>50130</v>
      </c>
      <c r="B255" s="45" t="str">
        <f t="shared" si="27"/>
        <v>A255</v>
      </c>
      <c r="C255" s="46">
        <v>243</v>
      </c>
      <c r="D255" s="4">
        <f t="shared" si="33"/>
        <v>0</v>
      </c>
      <c r="E255" s="4">
        <f t="shared" si="31"/>
        <v>0</v>
      </c>
      <c r="F255" s="4">
        <f t="shared" si="29"/>
        <v>0</v>
      </c>
      <c r="G255" s="4">
        <f t="shared" si="30"/>
        <v>0</v>
      </c>
      <c r="H255" s="4">
        <f t="shared" si="34"/>
        <v>0</v>
      </c>
      <c r="I255" s="26">
        <f t="shared" si="25"/>
        <v>0</v>
      </c>
      <c r="K255" s="49">
        <v>0.04</v>
      </c>
    </row>
    <row r="256" spans="1:11" ht="16.05" customHeight="1" x14ac:dyDescent="0.25">
      <c r="A256" s="48">
        <f t="shared" si="32"/>
        <v>50160</v>
      </c>
      <c r="B256" s="45" t="str">
        <f t="shared" si="27"/>
        <v>A256</v>
      </c>
      <c r="C256" s="46">
        <v>244</v>
      </c>
      <c r="D256" s="4">
        <f t="shared" si="33"/>
        <v>0</v>
      </c>
      <c r="E256" s="4">
        <f t="shared" si="31"/>
        <v>0</v>
      </c>
      <c r="F256" s="4">
        <f t="shared" si="29"/>
        <v>0</v>
      </c>
      <c r="G256" s="4">
        <f t="shared" si="30"/>
        <v>0</v>
      </c>
      <c r="H256" s="4">
        <f t="shared" si="34"/>
        <v>0</v>
      </c>
      <c r="I256" s="26">
        <f t="shared" si="25"/>
        <v>0</v>
      </c>
      <c r="K256" s="49">
        <v>0.04</v>
      </c>
    </row>
    <row r="257" spans="1:11" ht="16.05" customHeight="1" x14ac:dyDescent="0.25">
      <c r="A257" s="48">
        <f t="shared" si="32"/>
        <v>50191</v>
      </c>
      <c r="B257" s="45" t="str">
        <f t="shared" si="27"/>
        <v>A257</v>
      </c>
      <c r="C257" s="46">
        <v>245</v>
      </c>
      <c r="D257" s="4">
        <f t="shared" si="33"/>
        <v>0</v>
      </c>
      <c r="E257" s="4">
        <f t="shared" si="31"/>
        <v>0</v>
      </c>
      <c r="F257" s="4">
        <f t="shared" si="29"/>
        <v>0</v>
      </c>
      <c r="G257" s="4">
        <f t="shared" si="30"/>
        <v>0</v>
      </c>
      <c r="H257" s="4">
        <f t="shared" si="34"/>
        <v>0</v>
      </c>
      <c r="I257" s="26">
        <f t="shared" si="25"/>
        <v>0</v>
      </c>
      <c r="K257" s="49">
        <v>0.04</v>
      </c>
    </row>
    <row r="258" spans="1:11" ht="16.05" customHeight="1" x14ac:dyDescent="0.25">
      <c r="A258" s="48">
        <f t="shared" si="32"/>
        <v>50221</v>
      </c>
      <c r="B258" s="45" t="str">
        <f t="shared" si="27"/>
        <v>A258</v>
      </c>
      <c r="C258" s="46">
        <v>246</v>
      </c>
      <c r="D258" s="4">
        <f t="shared" si="33"/>
        <v>0</v>
      </c>
      <c r="E258" s="4">
        <f t="shared" si="31"/>
        <v>0</v>
      </c>
      <c r="F258" s="4">
        <f t="shared" si="29"/>
        <v>0</v>
      </c>
      <c r="G258" s="4">
        <f t="shared" si="30"/>
        <v>0</v>
      </c>
      <c r="H258" s="4">
        <f t="shared" si="34"/>
        <v>0</v>
      </c>
      <c r="I258" s="26">
        <f t="shared" si="25"/>
        <v>0</v>
      </c>
      <c r="K258" s="49">
        <v>0.04</v>
      </c>
    </row>
    <row r="259" spans="1:11" ht="16.05" customHeight="1" x14ac:dyDescent="0.25">
      <c r="A259" s="48">
        <f t="shared" si="32"/>
        <v>50252</v>
      </c>
      <c r="B259" s="45" t="str">
        <f t="shared" si="27"/>
        <v>A259</v>
      </c>
      <c r="C259" s="46">
        <v>247</v>
      </c>
      <c r="D259" s="4">
        <f t="shared" si="33"/>
        <v>0</v>
      </c>
      <c r="E259" s="4">
        <f t="shared" si="31"/>
        <v>0</v>
      </c>
      <c r="F259" s="4">
        <f t="shared" si="29"/>
        <v>0</v>
      </c>
      <c r="G259" s="4">
        <f t="shared" si="30"/>
        <v>0</v>
      </c>
      <c r="H259" s="4">
        <f t="shared" si="34"/>
        <v>0</v>
      </c>
      <c r="I259" s="26">
        <f t="shared" si="25"/>
        <v>0</v>
      </c>
      <c r="K259" s="49">
        <v>0.04</v>
      </c>
    </row>
    <row r="260" spans="1:11" ht="16.05" customHeight="1" x14ac:dyDescent="0.25">
      <c r="A260" s="48">
        <f t="shared" si="32"/>
        <v>50283</v>
      </c>
      <c r="B260" s="45" t="str">
        <f t="shared" si="27"/>
        <v>A260</v>
      </c>
      <c r="C260" s="46">
        <v>248</v>
      </c>
      <c r="D260" s="4">
        <f t="shared" si="33"/>
        <v>0</v>
      </c>
      <c r="E260" s="4">
        <f t="shared" si="31"/>
        <v>0</v>
      </c>
      <c r="F260" s="4">
        <f t="shared" si="29"/>
        <v>0</v>
      </c>
      <c r="G260" s="4">
        <f t="shared" si="30"/>
        <v>0</v>
      </c>
      <c r="H260" s="4">
        <f t="shared" si="34"/>
        <v>0</v>
      </c>
      <c r="I260" s="26">
        <f t="shared" si="25"/>
        <v>0</v>
      </c>
      <c r="K260" s="49">
        <v>0.04</v>
      </c>
    </row>
    <row r="261" spans="1:11" ht="16.05" customHeight="1" x14ac:dyDescent="0.25">
      <c r="A261" s="48">
        <f t="shared" si="32"/>
        <v>50313</v>
      </c>
      <c r="B261" s="45" t="str">
        <f t="shared" si="27"/>
        <v>A261</v>
      </c>
      <c r="C261" s="46">
        <v>249</v>
      </c>
      <c r="D261" s="4">
        <f t="shared" si="33"/>
        <v>0</v>
      </c>
      <c r="E261" s="4">
        <f t="shared" si="31"/>
        <v>0</v>
      </c>
      <c r="F261" s="4">
        <f t="shared" si="29"/>
        <v>0</v>
      </c>
      <c r="G261" s="4">
        <f t="shared" si="30"/>
        <v>0</v>
      </c>
      <c r="H261" s="4">
        <f t="shared" si="34"/>
        <v>0</v>
      </c>
      <c r="I261" s="26">
        <f t="shared" si="25"/>
        <v>0</v>
      </c>
      <c r="K261" s="49">
        <v>0.04</v>
      </c>
    </row>
    <row r="262" spans="1:11" ht="16.05" customHeight="1" x14ac:dyDescent="0.25">
      <c r="A262" s="48">
        <f t="shared" si="32"/>
        <v>50344</v>
      </c>
      <c r="B262" s="45" t="str">
        <f t="shared" si="27"/>
        <v>A262</v>
      </c>
      <c r="C262" s="46">
        <v>250</v>
      </c>
      <c r="D262" s="4">
        <f t="shared" si="33"/>
        <v>0</v>
      </c>
      <c r="E262" s="4">
        <f t="shared" si="31"/>
        <v>0</v>
      </c>
      <c r="F262" s="4">
        <f t="shared" si="29"/>
        <v>0</v>
      </c>
      <c r="G262" s="4">
        <f t="shared" si="30"/>
        <v>0</v>
      </c>
      <c r="H262" s="4">
        <f t="shared" si="34"/>
        <v>0</v>
      </c>
      <c r="I262" s="26">
        <f t="shared" si="25"/>
        <v>0</v>
      </c>
      <c r="K262" s="49">
        <v>0.04</v>
      </c>
    </row>
    <row r="263" spans="1:11" ht="16.05" customHeight="1" x14ac:dyDescent="0.25">
      <c r="A263" s="48">
        <f t="shared" si="32"/>
        <v>50374</v>
      </c>
      <c r="B263" s="45" t="str">
        <f t="shared" si="27"/>
        <v>A263</v>
      </c>
      <c r="C263" s="46">
        <v>251</v>
      </c>
      <c r="D263" s="4">
        <f t="shared" si="33"/>
        <v>0</v>
      </c>
      <c r="E263" s="4">
        <f t="shared" si="31"/>
        <v>0</v>
      </c>
      <c r="F263" s="4">
        <f t="shared" si="29"/>
        <v>0</v>
      </c>
      <c r="G263" s="4">
        <f t="shared" si="30"/>
        <v>0</v>
      </c>
      <c r="H263" s="4">
        <f t="shared" si="34"/>
        <v>0</v>
      </c>
      <c r="I263" s="26">
        <f t="shared" si="25"/>
        <v>0</v>
      </c>
      <c r="K263" s="49">
        <v>0.04</v>
      </c>
    </row>
    <row r="264" spans="1:11" ht="16.05" customHeight="1" x14ac:dyDescent="0.25">
      <c r="A264" s="48">
        <f t="shared" si="32"/>
        <v>50405</v>
      </c>
      <c r="B264" s="45" t="str">
        <f t="shared" si="27"/>
        <v>A264</v>
      </c>
      <c r="C264" s="46">
        <v>252</v>
      </c>
      <c r="D264" s="4">
        <f t="shared" si="33"/>
        <v>0</v>
      </c>
      <c r="E264" s="4">
        <f t="shared" si="31"/>
        <v>0</v>
      </c>
      <c r="F264" s="4">
        <f t="shared" si="29"/>
        <v>0</v>
      </c>
      <c r="G264" s="4">
        <f t="shared" si="30"/>
        <v>0</v>
      </c>
      <c r="H264" s="4">
        <f t="shared" si="34"/>
        <v>0</v>
      </c>
      <c r="I264" s="26">
        <f t="shared" si="25"/>
        <v>0</v>
      </c>
      <c r="K264" s="49">
        <v>0.04</v>
      </c>
    </row>
    <row r="265" spans="1:11" ht="16.05" customHeight="1" x14ac:dyDescent="0.25">
      <c r="A265" s="48">
        <f t="shared" si="32"/>
        <v>50436</v>
      </c>
      <c r="B265" s="45" t="str">
        <f t="shared" si="27"/>
        <v>A265</v>
      </c>
      <c r="C265" s="46">
        <v>253</v>
      </c>
      <c r="D265" s="4">
        <f t="shared" si="33"/>
        <v>0</v>
      </c>
      <c r="E265" s="4">
        <f t="shared" si="31"/>
        <v>0</v>
      </c>
      <c r="F265" s="4">
        <f t="shared" si="29"/>
        <v>0</v>
      </c>
      <c r="G265" s="4">
        <f t="shared" si="30"/>
        <v>0</v>
      </c>
      <c r="H265" s="4">
        <f t="shared" si="34"/>
        <v>0</v>
      </c>
      <c r="I265" s="26">
        <f t="shared" si="25"/>
        <v>0</v>
      </c>
      <c r="K265" s="49">
        <v>0.04</v>
      </c>
    </row>
    <row r="266" spans="1:11" ht="16.05" customHeight="1" x14ac:dyDescent="0.25">
      <c r="A266" s="48">
        <f t="shared" si="32"/>
        <v>50464</v>
      </c>
      <c r="B266" s="45" t="str">
        <f t="shared" si="27"/>
        <v>A266</v>
      </c>
      <c r="C266" s="46">
        <v>254</v>
      </c>
      <c r="D266" s="4">
        <f t="shared" si="33"/>
        <v>0</v>
      </c>
      <c r="E266" s="4">
        <f t="shared" si="31"/>
        <v>0</v>
      </c>
      <c r="F266" s="4">
        <f t="shared" si="29"/>
        <v>0</v>
      </c>
      <c r="G266" s="4">
        <f t="shared" si="30"/>
        <v>0</v>
      </c>
      <c r="H266" s="4">
        <f t="shared" si="34"/>
        <v>0</v>
      </c>
      <c r="I266" s="26">
        <f t="shared" si="25"/>
        <v>0</v>
      </c>
      <c r="K266" s="49">
        <v>0.04</v>
      </c>
    </row>
    <row r="267" spans="1:11" ht="16.05" customHeight="1" x14ac:dyDescent="0.25">
      <c r="A267" s="48">
        <f t="shared" si="32"/>
        <v>50495</v>
      </c>
      <c r="B267" s="45" t="str">
        <f t="shared" si="27"/>
        <v>A267</v>
      </c>
      <c r="C267" s="46">
        <v>255</v>
      </c>
      <c r="D267" s="4">
        <f t="shared" si="33"/>
        <v>0</v>
      </c>
      <c r="E267" s="4">
        <f t="shared" si="31"/>
        <v>0</v>
      </c>
      <c r="F267" s="4">
        <f t="shared" si="29"/>
        <v>0</v>
      </c>
      <c r="G267" s="4">
        <f t="shared" si="30"/>
        <v>0</v>
      </c>
      <c r="H267" s="4">
        <f t="shared" si="34"/>
        <v>0</v>
      </c>
      <c r="I267" s="26">
        <f t="shared" si="25"/>
        <v>0</v>
      </c>
      <c r="K267" s="49">
        <v>0.04</v>
      </c>
    </row>
    <row r="268" spans="1:11" ht="16.05" customHeight="1" x14ac:dyDescent="0.25">
      <c r="A268" s="48">
        <f t="shared" si="32"/>
        <v>50525</v>
      </c>
      <c r="B268" s="45" t="str">
        <f t="shared" si="27"/>
        <v>A268</v>
      </c>
      <c r="C268" s="46">
        <v>256</v>
      </c>
      <c r="D268" s="4">
        <f t="shared" si="33"/>
        <v>0</v>
      </c>
      <c r="E268" s="4">
        <f t="shared" si="31"/>
        <v>0</v>
      </c>
      <c r="F268" s="4">
        <f t="shared" si="29"/>
        <v>0</v>
      </c>
      <c r="G268" s="4">
        <f t="shared" si="30"/>
        <v>0</v>
      </c>
      <c r="H268" s="4">
        <f t="shared" si="34"/>
        <v>0</v>
      </c>
      <c r="I268" s="26">
        <f t="shared" si="25"/>
        <v>0</v>
      </c>
      <c r="K268" s="49">
        <v>0.04</v>
      </c>
    </row>
    <row r="269" spans="1:11" ht="16.05" customHeight="1" x14ac:dyDescent="0.25">
      <c r="A269" s="48">
        <f t="shared" si="32"/>
        <v>50556</v>
      </c>
      <c r="B269" s="45" t="str">
        <f t="shared" si="27"/>
        <v>A269</v>
      </c>
      <c r="C269" s="46">
        <v>257</v>
      </c>
      <c r="D269" s="4">
        <f t="shared" si="33"/>
        <v>0</v>
      </c>
      <c r="E269" s="4">
        <f t="shared" si="31"/>
        <v>0</v>
      </c>
      <c r="F269" s="4">
        <f t="shared" si="29"/>
        <v>0</v>
      </c>
      <c r="G269" s="4">
        <f t="shared" si="30"/>
        <v>0</v>
      </c>
      <c r="H269" s="4">
        <f t="shared" si="34"/>
        <v>0</v>
      </c>
      <c r="I269" s="26">
        <f t="shared" ref="I269:I332" si="35">H269/$D$4</f>
        <v>0</v>
      </c>
      <c r="K269" s="49">
        <v>0.04</v>
      </c>
    </row>
    <row r="270" spans="1:11" ht="16.05" customHeight="1" x14ac:dyDescent="0.25">
      <c r="A270" s="48">
        <f t="shared" si="32"/>
        <v>50586</v>
      </c>
      <c r="B270" s="45" t="str">
        <f t="shared" ref="B270:B333" si="36">"A"&amp;ROW(A270)</f>
        <v>A270</v>
      </c>
      <c r="C270" s="46">
        <v>258</v>
      </c>
      <c r="D270" s="4">
        <f t="shared" si="33"/>
        <v>0</v>
      </c>
      <c r="E270" s="4">
        <f t="shared" si="31"/>
        <v>0</v>
      </c>
      <c r="F270" s="4">
        <f t="shared" ref="F270:F333" si="37">IF($D$6+1-C270&lt;=0,0,IF($D$9="Beginning",(D270-E270)*K270/12,D270*K270/12))</f>
        <v>0</v>
      </c>
      <c r="G270" s="4">
        <f t="shared" ref="G270:G333" si="38">IF(ROUND($D$6+1-C270,2)&lt;=0,0,E270-F270)</f>
        <v>0</v>
      </c>
      <c r="H270" s="4">
        <f t="shared" si="34"/>
        <v>0</v>
      </c>
      <c r="I270" s="26">
        <f t="shared" si="35"/>
        <v>0</v>
      </c>
      <c r="K270" s="49">
        <v>0.04</v>
      </c>
    </row>
    <row r="271" spans="1:11" ht="16.05" customHeight="1" x14ac:dyDescent="0.25">
      <c r="A271" s="48">
        <f t="shared" si="32"/>
        <v>50617</v>
      </c>
      <c r="B271" s="45" t="str">
        <f t="shared" si="36"/>
        <v>A271</v>
      </c>
      <c r="C271" s="46">
        <v>259</v>
      </c>
      <c r="D271" s="4">
        <f t="shared" si="33"/>
        <v>0</v>
      </c>
      <c r="E271" s="4">
        <f t="shared" ref="E271:E334" si="39">IF($D$6+1-C271&lt;=0,0,IF($D$9="Beginning",PMT(K270/12,$D$6+1-C271,-(D270-E270),-PV(K270/12,1,0,$D$10),0),PMT(K271/12,$D$6+1-C271,-D271,$D$10,0)))</f>
        <v>0</v>
      </c>
      <c r="F271" s="4">
        <f t="shared" si="37"/>
        <v>0</v>
      </c>
      <c r="G271" s="4">
        <f t="shared" si="38"/>
        <v>0</v>
      </c>
      <c r="H271" s="4">
        <f t="shared" si="34"/>
        <v>0</v>
      </c>
      <c r="I271" s="26">
        <f t="shared" si="35"/>
        <v>0</v>
      </c>
      <c r="K271" s="49">
        <v>0.04</v>
      </c>
    </row>
    <row r="272" spans="1:11" ht="16.05" customHeight="1" x14ac:dyDescent="0.25">
      <c r="A272" s="48">
        <f t="shared" si="32"/>
        <v>50648</v>
      </c>
      <c r="B272" s="45" t="str">
        <f t="shared" si="36"/>
        <v>A272</v>
      </c>
      <c r="C272" s="46">
        <v>260</v>
      </c>
      <c r="D272" s="4">
        <f t="shared" si="33"/>
        <v>0</v>
      </c>
      <c r="E272" s="4">
        <f t="shared" si="39"/>
        <v>0</v>
      </c>
      <c r="F272" s="4">
        <f t="shared" si="37"/>
        <v>0</v>
      </c>
      <c r="G272" s="4">
        <f t="shared" si="38"/>
        <v>0</v>
      </c>
      <c r="H272" s="4">
        <f t="shared" si="34"/>
        <v>0</v>
      </c>
      <c r="I272" s="26">
        <f t="shared" si="35"/>
        <v>0</v>
      </c>
      <c r="K272" s="49">
        <v>0.04</v>
      </c>
    </row>
    <row r="273" spans="1:11" ht="16.05" customHeight="1" x14ac:dyDescent="0.25">
      <c r="A273" s="48">
        <f t="shared" si="32"/>
        <v>50678</v>
      </c>
      <c r="B273" s="45" t="str">
        <f t="shared" si="36"/>
        <v>A273</v>
      </c>
      <c r="C273" s="46">
        <v>261</v>
      </c>
      <c r="D273" s="4">
        <f t="shared" si="33"/>
        <v>0</v>
      </c>
      <c r="E273" s="4">
        <f t="shared" si="39"/>
        <v>0</v>
      </c>
      <c r="F273" s="4">
        <f t="shared" si="37"/>
        <v>0</v>
      </c>
      <c r="G273" s="4">
        <f t="shared" si="38"/>
        <v>0</v>
      </c>
      <c r="H273" s="4">
        <f t="shared" si="34"/>
        <v>0</v>
      </c>
      <c r="I273" s="26">
        <f t="shared" si="35"/>
        <v>0</v>
      </c>
      <c r="K273" s="49">
        <v>0.04</v>
      </c>
    </row>
    <row r="274" spans="1:11" ht="16.05" customHeight="1" x14ac:dyDescent="0.25">
      <c r="A274" s="48">
        <f t="shared" si="32"/>
        <v>50709</v>
      </c>
      <c r="B274" s="45" t="str">
        <f t="shared" si="36"/>
        <v>A274</v>
      </c>
      <c r="C274" s="46">
        <v>262</v>
      </c>
      <c r="D274" s="4">
        <f t="shared" si="33"/>
        <v>0</v>
      </c>
      <c r="E274" s="4">
        <f t="shared" si="39"/>
        <v>0</v>
      </c>
      <c r="F274" s="4">
        <f t="shared" si="37"/>
        <v>0</v>
      </c>
      <c r="G274" s="4">
        <f t="shared" si="38"/>
        <v>0</v>
      </c>
      <c r="H274" s="4">
        <f t="shared" si="34"/>
        <v>0</v>
      </c>
      <c r="I274" s="26">
        <f t="shared" si="35"/>
        <v>0</v>
      </c>
      <c r="K274" s="49">
        <v>0.04</v>
      </c>
    </row>
    <row r="275" spans="1:11" ht="16.05" customHeight="1" x14ac:dyDescent="0.25">
      <c r="A275" s="48">
        <f t="shared" si="32"/>
        <v>50739</v>
      </c>
      <c r="B275" s="45" t="str">
        <f t="shared" si="36"/>
        <v>A275</v>
      </c>
      <c r="C275" s="46">
        <v>263</v>
      </c>
      <c r="D275" s="4">
        <f t="shared" si="33"/>
        <v>0</v>
      </c>
      <c r="E275" s="4">
        <f t="shared" si="39"/>
        <v>0</v>
      </c>
      <c r="F275" s="4">
        <f t="shared" si="37"/>
        <v>0</v>
      </c>
      <c r="G275" s="4">
        <f t="shared" si="38"/>
        <v>0</v>
      </c>
      <c r="H275" s="4">
        <f t="shared" si="34"/>
        <v>0</v>
      </c>
      <c r="I275" s="26">
        <f t="shared" si="35"/>
        <v>0</v>
      </c>
      <c r="K275" s="49">
        <v>0.04</v>
      </c>
    </row>
    <row r="276" spans="1:11" ht="16.05" customHeight="1" x14ac:dyDescent="0.25">
      <c r="A276" s="48">
        <f t="shared" si="32"/>
        <v>50770</v>
      </c>
      <c r="B276" s="45" t="str">
        <f t="shared" si="36"/>
        <v>A276</v>
      </c>
      <c r="C276" s="46">
        <v>264</v>
      </c>
      <c r="D276" s="4">
        <f t="shared" si="33"/>
        <v>0</v>
      </c>
      <c r="E276" s="4">
        <f t="shared" si="39"/>
        <v>0</v>
      </c>
      <c r="F276" s="4">
        <f t="shared" si="37"/>
        <v>0</v>
      </c>
      <c r="G276" s="4">
        <f t="shared" si="38"/>
        <v>0</v>
      </c>
      <c r="H276" s="4">
        <f t="shared" si="34"/>
        <v>0</v>
      </c>
      <c r="I276" s="26">
        <f t="shared" si="35"/>
        <v>0</v>
      </c>
      <c r="K276" s="49">
        <v>0.04</v>
      </c>
    </row>
    <row r="277" spans="1:11" ht="16.05" customHeight="1" x14ac:dyDescent="0.25">
      <c r="A277" s="48">
        <f t="shared" si="32"/>
        <v>50801</v>
      </c>
      <c r="B277" s="45" t="str">
        <f t="shared" si="36"/>
        <v>A277</v>
      </c>
      <c r="C277" s="46">
        <v>265</v>
      </c>
      <c r="D277" s="4">
        <f t="shared" si="33"/>
        <v>0</v>
      </c>
      <c r="E277" s="4">
        <f t="shared" si="39"/>
        <v>0</v>
      </c>
      <c r="F277" s="4">
        <f t="shared" si="37"/>
        <v>0</v>
      </c>
      <c r="G277" s="4">
        <f t="shared" si="38"/>
        <v>0</v>
      </c>
      <c r="H277" s="4">
        <f t="shared" si="34"/>
        <v>0</v>
      </c>
      <c r="I277" s="26">
        <f t="shared" si="35"/>
        <v>0</v>
      </c>
      <c r="K277" s="49">
        <v>0.04</v>
      </c>
    </row>
    <row r="278" spans="1:11" ht="16.05" customHeight="1" x14ac:dyDescent="0.25">
      <c r="A278" s="48">
        <f t="shared" si="32"/>
        <v>50829</v>
      </c>
      <c r="B278" s="45" t="str">
        <f t="shared" si="36"/>
        <v>A278</v>
      </c>
      <c r="C278" s="46">
        <v>266</v>
      </c>
      <c r="D278" s="4">
        <f t="shared" si="33"/>
        <v>0</v>
      </c>
      <c r="E278" s="4">
        <f t="shared" si="39"/>
        <v>0</v>
      </c>
      <c r="F278" s="4">
        <f t="shared" si="37"/>
        <v>0</v>
      </c>
      <c r="G278" s="4">
        <f t="shared" si="38"/>
        <v>0</v>
      </c>
      <c r="H278" s="4">
        <f t="shared" si="34"/>
        <v>0</v>
      </c>
      <c r="I278" s="26">
        <f t="shared" si="35"/>
        <v>0</v>
      </c>
      <c r="K278" s="49">
        <v>0.04</v>
      </c>
    </row>
    <row r="279" spans="1:11" ht="16.05" customHeight="1" x14ac:dyDescent="0.25">
      <c r="A279" s="48">
        <f t="shared" si="32"/>
        <v>50860</v>
      </c>
      <c r="B279" s="45" t="str">
        <f t="shared" si="36"/>
        <v>A279</v>
      </c>
      <c r="C279" s="46">
        <v>267</v>
      </c>
      <c r="D279" s="4">
        <f t="shared" si="33"/>
        <v>0</v>
      </c>
      <c r="E279" s="4">
        <f t="shared" si="39"/>
        <v>0</v>
      </c>
      <c r="F279" s="4">
        <f t="shared" si="37"/>
        <v>0</v>
      </c>
      <c r="G279" s="4">
        <f t="shared" si="38"/>
        <v>0</v>
      </c>
      <c r="H279" s="4">
        <f t="shared" si="34"/>
        <v>0</v>
      </c>
      <c r="I279" s="26">
        <f t="shared" si="35"/>
        <v>0</v>
      </c>
      <c r="K279" s="49">
        <v>0.04</v>
      </c>
    </row>
    <row r="280" spans="1:11" ht="16.05" customHeight="1" x14ac:dyDescent="0.25">
      <c r="A280" s="48">
        <f t="shared" si="32"/>
        <v>50890</v>
      </c>
      <c r="B280" s="45" t="str">
        <f t="shared" si="36"/>
        <v>A280</v>
      </c>
      <c r="C280" s="46">
        <v>268</v>
      </c>
      <c r="D280" s="4">
        <f t="shared" si="33"/>
        <v>0</v>
      </c>
      <c r="E280" s="4">
        <f t="shared" si="39"/>
        <v>0</v>
      </c>
      <c r="F280" s="4">
        <f t="shared" si="37"/>
        <v>0</v>
      </c>
      <c r="G280" s="4">
        <f t="shared" si="38"/>
        <v>0</v>
      </c>
      <c r="H280" s="4">
        <f t="shared" si="34"/>
        <v>0</v>
      </c>
      <c r="I280" s="26">
        <f t="shared" si="35"/>
        <v>0</v>
      </c>
      <c r="K280" s="49">
        <v>0.04</v>
      </c>
    </row>
    <row r="281" spans="1:11" ht="16.05" customHeight="1" x14ac:dyDescent="0.25">
      <c r="A281" s="48">
        <f t="shared" si="32"/>
        <v>50921</v>
      </c>
      <c r="B281" s="45" t="str">
        <f t="shared" si="36"/>
        <v>A281</v>
      </c>
      <c r="C281" s="46">
        <v>269</v>
      </c>
      <c r="D281" s="4">
        <f t="shared" si="33"/>
        <v>0</v>
      </c>
      <c r="E281" s="4">
        <f t="shared" si="39"/>
        <v>0</v>
      </c>
      <c r="F281" s="4">
        <f t="shared" si="37"/>
        <v>0</v>
      </c>
      <c r="G281" s="4">
        <f t="shared" si="38"/>
        <v>0</v>
      </c>
      <c r="H281" s="4">
        <f t="shared" si="34"/>
        <v>0</v>
      </c>
      <c r="I281" s="26">
        <f t="shared" si="35"/>
        <v>0</v>
      </c>
      <c r="K281" s="49">
        <v>0.04</v>
      </c>
    </row>
    <row r="282" spans="1:11" ht="16.05" customHeight="1" x14ac:dyDescent="0.25">
      <c r="A282" s="48">
        <f t="shared" si="32"/>
        <v>50951</v>
      </c>
      <c r="B282" s="45" t="str">
        <f t="shared" si="36"/>
        <v>A282</v>
      </c>
      <c r="C282" s="46">
        <v>270</v>
      </c>
      <c r="D282" s="4">
        <f t="shared" si="33"/>
        <v>0</v>
      </c>
      <c r="E282" s="4">
        <f t="shared" si="39"/>
        <v>0</v>
      </c>
      <c r="F282" s="4">
        <f t="shared" si="37"/>
        <v>0</v>
      </c>
      <c r="G282" s="4">
        <f t="shared" si="38"/>
        <v>0</v>
      </c>
      <c r="H282" s="4">
        <f t="shared" si="34"/>
        <v>0</v>
      </c>
      <c r="I282" s="26">
        <f t="shared" si="35"/>
        <v>0</v>
      </c>
      <c r="K282" s="49">
        <v>0.04</v>
      </c>
    </row>
    <row r="283" spans="1:11" ht="16.05" customHeight="1" x14ac:dyDescent="0.25">
      <c r="A283" s="48">
        <f t="shared" si="32"/>
        <v>50982</v>
      </c>
      <c r="B283" s="45" t="str">
        <f t="shared" si="36"/>
        <v>A283</v>
      </c>
      <c r="C283" s="46">
        <v>271</v>
      </c>
      <c r="D283" s="4">
        <f t="shared" si="33"/>
        <v>0</v>
      </c>
      <c r="E283" s="4">
        <f t="shared" si="39"/>
        <v>0</v>
      </c>
      <c r="F283" s="4">
        <f t="shared" si="37"/>
        <v>0</v>
      </c>
      <c r="G283" s="4">
        <f t="shared" si="38"/>
        <v>0</v>
      </c>
      <c r="H283" s="4">
        <f t="shared" si="34"/>
        <v>0</v>
      </c>
      <c r="I283" s="26">
        <f t="shared" si="35"/>
        <v>0</v>
      </c>
      <c r="K283" s="49">
        <v>0.04</v>
      </c>
    </row>
    <row r="284" spans="1:11" ht="16.05" customHeight="1" x14ac:dyDescent="0.25">
      <c r="A284" s="48">
        <f t="shared" si="32"/>
        <v>51013</v>
      </c>
      <c r="B284" s="45" t="str">
        <f t="shared" si="36"/>
        <v>A284</v>
      </c>
      <c r="C284" s="46">
        <v>272</v>
      </c>
      <c r="D284" s="4">
        <f t="shared" si="33"/>
        <v>0</v>
      </c>
      <c r="E284" s="4">
        <f t="shared" si="39"/>
        <v>0</v>
      </c>
      <c r="F284" s="4">
        <f t="shared" si="37"/>
        <v>0</v>
      </c>
      <c r="G284" s="4">
        <f t="shared" si="38"/>
        <v>0</v>
      </c>
      <c r="H284" s="4">
        <f t="shared" si="34"/>
        <v>0</v>
      </c>
      <c r="I284" s="26">
        <f t="shared" si="35"/>
        <v>0</v>
      </c>
      <c r="K284" s="49">
        <v>0.04</v>
      </c>
    </row>
    <row r="285" spans="1:11" ht="16.05" customHeight="1" x14ac:dyDescent="0.25">
      <c r="A285" s="48">
        <f t="shared" si="32"/>
        <v>51043</v>
      </c>
      <c r="B285" s="45" t="str">
        <f t="shared" si="36"/>
        <v>A285</v>
      </c>
      <c r="C285" s="46">
        <v>273</v>
      </c>
      <c r="D285" s="4">
        <f t="shared" si="33"/>
        <v>0</v>
      </c>
      <c r="E285" s="4">
        <f t="shared" si="39"/>
        <v>0</v>
      </c>
      <c r="F285" s="4">
        <f t="shared" si="37"/>
        <v>0</v>
      </c>
      <c r="G285" s="4">
        <f t="shared" si="38"/>
        <v>0</v>
      </c>
      <c r="H285" s="4">
        <f t="shared" si="34"/>
        <v>0</v>
      </c>
      <c r="I285" s="26">
        <f t="shared" si="35"/>
        <v>0</v>
      </c>
      <c r="K285" s="49">
        <v>0.04</v>
      </c>
    </row>
    <row r="286" spans="1:11" ht="16.05" customHeight="1" x14ac:dyDescent="0.25">
      <c r="A286" s="48">
        <f t="shared" si="32"/>
        <v>51074</v>
      </c>
      <c r="B286" s="45" t="str">
        <f t="shared" si="36"/>
        <v>A286</v>
      </c>
      <c r="C286" s="46">
        <v>274</v>
      </c>
      <c r="D286" s="4">
        <f t="shared" si="33"/>
        <v>0</v>
      </c>
      <c r="E286" s="4">
        <f t="shared" si="39"/>
        <v>0</v>
      </c>
      <c r="F286" s="4">
        <f t="shared" si="37"/>
        <v>0</v>
      </c>
      <c r="G286" s="4">
        <f t="shared" si="38"/>
        <v>0</v>
      </c>
      <c r="H286" s="4">
        <f t="shared" si="34"/>
        <v>0</v>
      </c>
      <c r="I286" s="26">
        <f t="shared" si="35"/>
        <v>0</v>
      </c>
      <c r="K286" s="49">
        <v>0.04</v>
      </c>
    </row>
    <row r="287" spans="1:11" ht="16.05" customHeight="1" x14ac:dyDescent="0.25">
      <c r="A287" s="48">
        <f t="shared" si="32"/>
        <v>51104</v>
      </c>
      <c r="B287" s="45" t="str">
        <f t="shared" si="36"/>
        <v>A287</v>
      </c>
      <c r="C287" s="46">
        <v>275</v>
      </c>
      <c r="D287" s="4">
        <f t="shared" si="33"/>
        <v>0</v>
      </c>
      <c r="E287" s="4">
        <f t="shared" si="39"/>
        <v>0</v>
      </c>
      <c r="F287" s="4">
        <f t="shared" si="37"/>
        <v>0</v>
      </c>
      <c r="G287" s="4">
        <f t="shared" si="38"/>
        <v>0</v>
      </c>
      <c r="H287" s="4">
        <f t="shared" si="34"/>
        <v>0</v>
      </c>
      <c r="I287" s="26">
        <f t="shared" si="35"/>
        <v>0</v>
      </c>
      <c r="K287" s="49">
        <v>0.04</v>
      </c>
    </row>
    <row r="288" spans="1:11" ht="16.05" customHeight="1" x14ac:dyDescent="0.25">
      <c r="A288" s="48">
        <f t="shared" si="32"/>
        <v>51135</v>
      </c>
      <c r="B288" s="45" t="str">
        <f t="shared" si="36"/>
        <v>A288</v>
      </c>
      <c r="C288" s="46">
        <v>276</v>
      </c>
      <c r="D288" s="4">
        <f t="shared" si="33"/>
        <v>0</v>
      </c>
      <c r="E288" s="4">
        <f t="shared" si="39"/>
        <v>0</v>
      </c>
      <c r="F288" s="4">
        <f t="shared" si="37"/>
        <v>0</v>
      </c>
      <c r="G288" s="4">
        <f t="shared" si="38"/>
        <v>0</v>
      </c>
      <c r="H288" s="4">
        <f t="shared" si="34"/>
        <v>0</v>
      </c>
      <c r="I288" s="26">
        <f t="shared" si="35"/>
        <v>0</v>
      </c>
      <c r="K288" s="49">
        <v>0.04</v>
      </c>
    </row>
    <row r="289" spans="1:11" ht="16.05" customHeight="1" x14ac:dyDescent="0.25">
      <c r="A289" s="48">
        <f t="shared" si="32"/>
        <v>51166</v>
      </c>
      <c r="B289" s="45" t="str">
        <f t="shared" si="36"/>
        <v>A289</v>
      </c>
      <c r="C289" s="46">
        <v>277</v>
      </c>
      <c r="D289" s="4">
        <f t="shared" si="33"/>
        <v>0</v>
      </c>
      <c r="E289" s="4">
        <f t="shared" si="39"/>
        <v>0</v>
      </c>
      <c r="F289" s="4">
        <f t="shared" si="37"/>
        <v>0</v>
      </c>
      <c r="G289" s="4">
        <f t="shared" si="38"/>
        <v>0</v>
      </c>
      <c r="H289" s="4">
        <f t="shared" si="34"/>
        <v>0</v>
      </c>
      <c r="I289" s="26">
        <f t="shared" si="35"/>
        <v>0</v>
      </c>
      <c r="K289" s="49">
        <v>0.04</v>
      </c>
    </row>
    <row r="290" spans="1:11" ht="16.05" customHeight="1" x14ac:dyDescent="0.25">
      <c r="A290" s="48">
        <f t="shared" si="32"/>
        <v>51195</v>
      </c>
      <c r="B290" s="45" t="str">
        <f t="shared" si="36"/>
        <v>A290</v>
      </c>
      <c r="C290" s="46">
        <v>278</v>
      </c>
      <c r="D290" s="4">
        <f t="shared" si="33"/>
        <v>0</v>
      </c>
      <c r="E290" s="4">
        <f t="shared" si="39"/>
        <v>0</v>
      </c>
      <c r="F290" s="4">
        <f t="shared" si="37"/>
        <v>0</v>
      </c>
      <c r="G290" s="4">
        <f t="shared" si="38"/>
        <v>0</v>
      </c>
      <c r="H290" s="4">
        <f t="shared" si="34"/>
        <v>0</v>
      </c>
      <c r="I290" s="26">
        <f t="shared" si="35"/>
        <v>0</v>
      </c>
      <c r="K290" s="49">
        <v>0.04</v>
      </c>
    </row>
    <row r="291" spans="1:11" ht="16.05" customHeight="1" x14ac:dyDescent="0.25">
      <c r="A291" s="48">
        <f t="shared" si="32"/>
        <v>51226</v>
      </c>
      <c r="B291" s="45" t="str">
        <f t="shared" si="36"/>
        <v>A291</v>
      </c>
      <c r="C291" s="46">
        <v>279</v>
      </c>
      <c r="D291" s="4">
        <f t="shared" si="33"/>
        <v>0</v>
      </c>
      <c r="E291" s="4">
        <f t="shared" si="39"/>
        <v>0</v>
      </c>
      <c r="F291" s="4">
        <f t="shared" si="37"/>
        <v>0</v>
      </c>
      <c r="G291" s="4">
        <f t="shared" si="38"/>
        <v>0</v>
      </c>
      <c r="H291" s="4">
        <f t="shared" si="34"/>
        <v>0</v>
      </c>
      <c r="I291" s="26">
        <f t="shared" si="35"/>
        <v>0</v>
      </c>
      <c r="K291" s="49">
        <v>0.04</v>
      </c>
    </row>
    <row r="292" spans="1:11" ht="16.05" customHeight="1" x14ac:dyDescent="0.25">
      <c r="A292" s="48">
        <f t="shared" si="32"/>
        <v>51256</v>
      </c>
      <c r="B292" s="45" t="str">
        <f t="shared" si="36"/>
        <v>A292</v>
      </c>
      <c r="C292" s="46">
        <v>280</v>
      </c>
      <c r="D292" s="4">
        <f t="shared" si="33"/>
        <v>0</v>
      </c>
      <c r="E292" s="4">
        <f t="shared" si="39"/>
        <v>0</v>
      </c>
      <c r="F292" s="4">
        <f t="shared" si="37"/>
        <v>0</v>
      </c>
      <c r="G292" s="4">
        <f t="shared" si="38"/>
        <v>0</v>
      </c>
      <c r="H292" s="4">
        <f t="shared" si="34"/>
        <v>0</v>
      </c>
      <c r="I292" s="26">
        <f t="shared" si="35"/>
        <v>0</v>
      </c>
      <c r="K292" s="49">
        <v>0.04</v>
      </c>
    </row>
    <row r="293" spans="1:11" ht="16.05" customHeight="1" x14ac:dyDescent="0.25">
      <c r="A293" s="48">
        <f t="shared" si="32"/>
        <v>51287</v>
      </c>
      <c r="B293" s="45" t="str">
        <f t="shared" si="36"/>
        <v>A293</v>
      </c>
      <c r="C293" s="46">
        <v>281</v>
      </c>
      <c r="D293" s="4">
        <f t="shared" si="33"/>
        <v>0</v>
      </c>
      <c r="E293" s="4">
        <f t="shared" si="39"/>
        <v>0</v>
      </c>
      <c r="F293" s="4">
        <f t="shared" si="37"/>
        <v>0</v>
      </c>
      <c r="G293" s="4">
        <f t="shared" si="38"/>
        <v>0</v>
      </c>
      <c r="H293" s="4">
        <f t="shared" si="34"/>
        <v>0</v>
      </c>
      <c r="I293" s="26">
        <f t="shared" si="35"/>
        <v>0</v>
      </c>
      <c r="K293" s="49">
        <v>0.04</v>
      </c>
    </row>
    <row r="294" spans="1:11" ht="16.05" customHeight="1" x14ac:dyDescent="0.25">
      <c r="A294" s="48">
        <f t="shared" si="32"/>
        <v>51317</v>
      </c>
      <c r="B294" s="45" t="str">
        <f t="shared" si="36"/>
        <v>A294</v>
      </c>
      <c r="C294" s="46">
        <v>282</v>
      </c>
      <c r="D294" s="4">
        <f t="shared" si="33"/>
        <v>0</v>
      </c>
      <c r="E294" s="4">
        <f t="shared" si="39"/>
        <v>0</v>
      </c>
      <c r="F294" s="4">
        <f t="shared" si="37"/>
        <v>0</v>
      </c>
      <c r="G294" s="4">
        <f t="shared" si="38"/>
        <v>0</v>
      </c>
      <c r="H294" s="4">
        <f t="shared" si="34"/>
        <v>0</v>
      </c>
      <c r="I294" s="26">
        <f t="shared" si="35"/>
        <v>0</v>
      </c>
      <c r="K294" s="49">
        <v>0.04</v>
      </c>
    </row>
    <row r="295" spans="1:11" ht="16.05" customHeight="1" x14ac:dyDescent="0.25">
      <c r="A295" s="48">
        <f t="shared" si="32"/>
        <v>51348</v>
      </c>
      <c r="B295" s="45" t="str">
        <f t="shared" si="36"/>
        <v>A295</v>
      </c>
      <c r="C295" s="46">
        <v>283</v>
      </c>
      <c r="D295" s="4">
        <f t="shared" si="33"/>
        <v>0</v>
      </c>
      <c r="E295" s="4">
        <f t="shared" si="39"/>
        <v>0</v>
      </c>
      <c r="F295" s="4">
        <f t="shared" si="37"/>
        <v>0</v>
      </c>
      <c r="G295" s="4">
        <f t="shared" si="38"/>
        <v>0</v>
      </c>
      <c r="H295" s="4">
        <f t="shared" si="34"/>
        <v>0</v>
      </c>
      <c r="I295" s="26">
        <f t="shared" si="35"/>
        <v>0</v>
      </c>
      <c r="K295" s="49">
        <v>0.04</v>
      </c>
    </row>
    <row r="296" spans="1:11" ht="16.05" customHeight="1" x14ac:dyDescent="0.25">
      <c r="A296" s="48">
        <f t="shared" si="32"/>
        <v>51379</v>
      </c>
      <c r="B296" s="45" t="str">
        <f t="shared" si="36"/>
        <v>A296</v>
      </c>
      <c r="C296" s="46">
        <v>284</v>
      </c>
      <c r="D296" s="4">
        <f t="shared" si="33"/>
        <v>0</v>
      </c>
      <c r="E296" s="4">
        <f t="shared" si="39"/>
        <v>0</v>
      </c>
      <c r="F296" s="4">
        <f t="shared" si="37"/>
        <v>0</v>
      </c>
      <c r="G296" s="4">
        <f t="shared" si="38"/>
        <v>0</v>
      </c>
      <c r="H296" s="4">
        <f t="shared" si="34"/>
        <v>0</v>
      </c>
      <c r="I296" s="26">
        <f t="shared" si="35"/>
        <v>0</v>
      </c>
      <c r="K296" s="49">
        <v>0.04</v>
      </c>
    </row>
    <row r="297" spans="1:11" ht="16.05" customHeight="1" x14ac:dyDescent="0.25">
      <c r="A297" s="48">
        <f t="shared" si="32"/>
        <v>51409</v>
      </c>
      <c r="B297" s="45" t="str">
        <f t="shared" si="36"/>
        <v>A297</v>
      </c>
      <c r="C297" s="46">
        <v>285</v>
      </c>
      <c r="D297" s="4">
        <f t="shared" si="33"/>
        <v>0</v>
      </c>
      <c r="E297" s="4">
        <f t="shared" si="39"/>
        <v>0</v>
      </c>
      <c r="F297" s="4">
        <f t="shared" si="37"/>
        <v>0</v>
      </c>
      <c r="G297" s="4">
        <f t="shared" si="38"/>
        <v>0</v>
      </c>
      <c r="H297" s="4">
        <f t="shared" si="34"/>
        <v>0</v>
      </c>
      <c r="I297" s="26">
        <f t="shared" si="35"/>
        <v>0</v>
      </c>
      <c r="K297" s="49">
        <v>0.04</v>
      </c>
    </row>
    <row r="298" spans="1:11" ht="16.05" customHeight="1" x14ac:dyDescent="0.25">
      <c r="A298" s="48">
        <f t="shared" si="32"/>
        <v>51440</v>
      </c>
      <c r="B298" s="45" t="str">
        <f t="shared" si="36"/>
        <v>A298</v>
      </c>
      <c r="C298" s="46">
        <v>286</v>
      </c>
      <c r="D298" s="4">
        <f t="shared" si="33"/>
        <v>0</v>
      </c>
      <c r="E298" s="4">
        <f t="shared" si="39"/>
        <v>0</v>
      </c>
      <c r="F298" s="4">
        <f t="shared" si="37"/>
        <v>0</v>
      </c>
      <c r="G298" s="4">
        <f t="shared" si="38"/>
        <v>0</v>
      </c>
      <c r="H298" s="4">
        <f t="shared" si="34"/>
        <v>0</v>
      </c>
      <c r="I298" s="26">
        <f t="shared" si="35"/>
        <v>0</v>
      </c>
      <c r="K298" s="49">
        <v>0.04</v>
      </c>
    </row>
    <row r="299" spans="1:11" ht="16.05" customHeight="1" x14ac:dyDescent="0.25">
      <c r="A299" s="48">
        <f t="shared" si="32"/>
        <v>51470</v>
      </c>
      <c r="B299" s="45" t="str">
        <f t="shared" si="36"/>
        <v>A299</v>
      </c>
      <c r="C299" s="46">
        <v>287</v>
      </c>
      <c r="D299" s="4">
        <f t="shared" si="33"/>
        <v>0</v>
      </c>
      <c r="E299" s="4">
        <f t="shared" si="39"/>
        <v>0</v>
      </c>
      <c r="F299" s="4">
        <f t="shared" si="37"/>
        <v>0</v>
      </c>
      <c r="G299" s="4">
        <f t="shared" si="38"/>
        <v>0</v>
      </c>
      <c r="H299" s="4">
        <f t="shared" si="34"/>
        <v>0</v>
      </c>
      <c r="I299" s="26">
        <f t="shared" si="35"/>
        <v>0</v>
      </c>
      <c r="K299" s="49">
        <v>0.04</v>
      </c>
    </row>
    <row r="300" spans="1:11" ht="16.05" customHeight="1" x14ac:dyDescent="0.25">
      <c r="A300" s="48">
        <f t="shared" si="32"/>
        <v>51501</v>
      </c>
      <c r="B300" s="45" t="str">
        <f t="shared" si="36"/>
        <v>A300</v>
      </c>
      <c r="C300" s="46">
        <v>288</v>
      </c>
      <c r="D300" s="4">
        <f t="shared" si="33"/>
        <v>0</v>
      </c>
      <c r="E300" s="4">
        <f t="shared" si="39"/>
        <v>0</v>
      </c>
      <c r="F300" s="4">
        <f t="shared" si="37"/>
        <v>0</v>
      </c>
      <c r="G300" s="4">
        <f t="shared" si="38"/>
        <v>0</v>
      </c>
      <c r="H300" s="4">
        <f t="shared" si="34"/>
        <v>0</v>
      </c>
      <c r="I300" s="26">
        <f t="shared" si="35"/>
        <v>0</v>
      </c>
      <c r="K300" s="49">
        <v>0.04</v>
      </c>
    </row>
    <row r="301" spans="1:11" ht="16.05" customHeight="1" x14ac:dyDescent="0.25">
      <c r="A301" s="48">
        <f t="shared" si="32"/>
        <v>51532</v>
      </c>
      <c r="B301" s="45" t="str">
        <f t="shared" si="36"/>
        <v>A301</v>
      </c>
      <c r="C301" s="46">
        <v>289</v>
      </c>
      <c r="D301" s="4">
        <f t="shared" si="33"/>
        <v>0</v>
      </c>
      <c r="E301" s="4">
        <f t="shared" si="39"/>
        <v>0</v>
      </c>
      <c r="F301" s="4">
        <f t="shared" si="37"/>
        <v>0</v>
      </c>
      <c r="G301" s="4">
        <f t="shared" si="38"/>
        <v>0</v>
      </c>
      <c r="H301" s="4">
        <f t="shared" si="34"/>
        <v>0</v>
      </c>
      <c r="I301" s="26">
        <f t="shared" si="35"/>
        <v>0</v>
      </c>
      <c r="K301" s="49">
        <v>0.04</v>
      </c>
    </row>
    <row r="302" spans="1:11" ht="16.05" customHeight="1" x14ac:dyDescent="0.25">
      <c r="A302" s="48">
        <f t="shared" si="32"/>
        <v>51560</v>
      </c>
      <c r="B302" s="45" t="str">
        <f t="shared" si="36"/>
        <v>A302</v>
      </c>
      <c r="C302" s="46">
        <v>290</v>
      </c>
      <c r="D302" s="4">
        <f t="shared" si="33"/>
        <v>0</v>
      </c>
      <c r="E302" s="4">
        <f t="shared" si="39"/>
        <v>0</v>
      </c>
      <c r="F302" s="4">
        <f t="shared" si="37"/>
        <v>0</v>
      </c>
      <c r="G302" s="4">
        <f t="shared" si="38"/>
        <v>0</v>
      </c>
      <c r="H302" s="4">
        <f t="shared" si="34"/>
        <v>0</v>
      </c>
      <c r="I302" s="26">
        <f t="shared" si="35"/>
        <v>0</v>
      </c>
      <c r="K302" s="49">
        <v>0.04</v>
      </c>
    </row>
    <row r="303" spans="1:11" ht="16.05" customHeight="1" x14ac:dyDescent="0.25">
      <c r="A303" s="48">
        <f t="shared" si="32"/>
        <v>51591</v>
      </c>
      <c r="B303" s="45" t="str">
        <f t="shared" si="36"/>
        <v>A303</v>
      </c>
      <c r="C303" s="46">
        <v>291</v>
      </c>
      <c r="D303" s="4">
        <f t="shared" si="33"/>
        <v>0</v>
      </c>
      <c r="E303" s="4">
        <f t="shared" si="39"/>
        <v>0</v>
      </c>
      <c r="F303" s="4">
        <f t="shared" si="37"/>
        <v>0</v>
      </c>
      <c r="G303" s="4">
        <f t="shared" si="38"/>
        <v>0</v>
      </c>
      <c r="H303" s="4">
        <f t="shared" si="34"/>
        <v>0</v>
      </c>
      <c r="I303" s="26">
        <f t="shared" si="35"/>
        <v>0</v>
      </c>
      <c r="K303" s="49">
        <v>0.04</v>
      </c>
    </row>
    <row r="304" spans="1:11" ht="16.05" customHeight="1" x14ac:dyDescent="0.25">
      <c r="A304" s="48">
        <f t="shared" si="32"/>
        <v>51621</v>
      </c>
      <c r="B304" s="45" t="str">
        <f t="shared" si="36"/>
        <v>A304</v>
      </c>
      <c r="C304" s="46">
        <v>292</v>
      </c>
      <c r="D304" s="4">
        <f t="shared" si="33"/>
        <v>0</v>
      </c>
      <c r="E304" s="4">
        <f t="shared" si="39"/>
        <v>0</v>
      </c>
      <c r="F304" s="4">
        <f t="shared" si="37"/>
        <v>0</v>
      </c>
      <c r="G304" s="4">
        <f t="shared" si="38"/>
        <v>0</v>
      </c>
      <c r="H304" s="4">
        <f t="shared" si="34"/>
        <v>0</v>
      </c>
      <c r="I304" s="26">
        <f t="shared" si="35"/>
        <v>0</v>
      </c>
      <c r="K304" s="49">
        <v>0.04</v>
      </c>
    </row>
    <row r="305" spans="1:11" ht="16.05" customHeight="1" x14ac:dyDescent="0.25">
      <c r="A305" s="48">
        <f t="shared" si="32"/>
        <v>51652</v>
      </c>
      <c r="B305" s="45" t="str">
        <f t="shared" si="36"/>
        <v>A305</v>
      </c>
      <c r="C305" s="46">
        <v>293</v>
      </c>
      <c r="D305" s="4">
        <f t="shared" si="33"/>
        <v>0</v>
      </c>
      <c r="E305" s="4">
        <f t="shared" si="39"/>
        <v>0</v>
      </c>
      <c r="F305" s="4">
        <f t="shared" si="37"/>
        <v>0</v>
      </c>
      <c r="G305" s="4">
        <f t="shared" si="38"/>
        <v>0</v>
      </c>
      <c r="H305" s="4">
        <f t="shared" si="34"/>
        <v>0</v>
      </c>
      <c r="I305" s="26">
        <f t="shared" si="35"/>
        <v>0</v>
      </c>
      <c r="K305" s="49">
        <v>0.04</v>
      </c>
    </row>
    <row r="306" spans="1:11" ht="16.05" customHeight="1" x14ac:dyDescent="0.25">
      <c r="A306" s="48">
        <f t="shared" si="32"/>
        <v>51682</v>
      </c>
      <c r="B306" s="45" t="str">
        <f t="shared" si="36"/>
        <v>A306</v>
      </c>
      <c r="C306" s="46">
        <v>294</v>
      </c>
      <c r="D306" s="4">
        <f t="shared" si="33"/>
        <v>0</v>
      </c>
      <c r="E306" s="4">
        <f t="shared" si="39"/>
        <v>0</v>
      </c>
      <c r="F306" s="4">
        <f t="shared" si="37"/>
        <v>0</v>
      </c>
      <c r="G306" s="4">
        <f t="shared" si="38"/>
        <v>0</v>
      </c>
      <c r="H306" s="4">
        <f t="shared" si="34"/>
        <v>0</v>
      </c>
      <c r="I306" s="26">
        <f t="shared" si="35"/>
        <v>0</v>
      </c>
      <c r="K306" s="49">
        <v>0.04</v>
      </c>
    </row>
    <row r="307" spans="1:11" ht="16.05" customHeight="1" x14ac:dyDescent="0.25">
      <c r="A307" s="48">
        <f t="shared" si="32"/>
        <v>51713</v>
      </c>
      <c r="B307" s="45" t="str">
        <f t="shared" si="36"/>
        <v>A307</v>
      </c>
      <c r="C307" s="46">
        <v>295</v>
      </c>
      <c r="D307" s="4">
        <f t="shared" si="33"/>
        <v>0</v>
      </c>
      <c r="E307" s="4">
        <f t="shared" si="39"/>
        <v>0</v>
      </c>
      <c r="F307" s="4">
        <f t="shared" si="37"/>
        <v>0</v>
      </c>
      <c r="G307" s="4">
        <f t="shared" si="38"/>
        <v>0</v>
      </c>
      <c r="H307" s="4">
        <f t="shared" si="34"/>
        <v>0</v>
      </c>
      <c r="I307" s="26">
        <f t="shared" si="35"/>
        <v>0</v>
      </c>
      <c r="K307" s="49">
        <v>0.04</v>
      </c>
    </row>
    <row r="308" spans="1:11" ht="16.05" customHeight="1" x14ac:dyDescent="0.25">
      <c r="A308" s="48">
        <f t="shared" si="32"/>
        <v>51744</v>
      </c>
      <c r="B308" s="45" t="str">
        <f t="shared" si="36"/>
        <v>A308</v>
      </c>
      <c r="C308" s="46">
        <v>296</v>
      </c>
      <c r="D308" s="4">
        <f t="shared" si="33"/>
        <v>0</v>
      </c>
      <c r="E308" s="4">
        <f t="shared" si="39"/>
        <v>0</v>
      </c>
      <c r="F308" s="4">
        <f t="shared" si="37"/>
        <v>0</v>
      </c>
      <c r="G308" s="4">
        <f t="shared" si="38"/>
        <v>0</v>
      </c>
      <c r="H308" s="4">
        <f t="shared" si="34"/>
        <v>0</v>
      </c>
      <c r="I308" s="26">
        <f t="shared" si="35"/>
        <v>0</v>
      </c>
      <c r="K308" s="49">
        <v>0.04</v>
      </c>
    </row>
    <row r="309" spans="1:11" ht="16.05" customHeight="1" x14ac:dyDescent="0.25">
      <c r="A309" s="48">
        <f t="shared" si="32"/>
        <v>51774</v>
      </c>
      <c r="B309" s="45" t="str">
        <f t="shared" si="36"/>
        <v>A309</v>
      </c>
      <c r="C309" s="46">
        <v>297</v>
      </c>
      <c r="D309" s="4">
        <f t="shared" si="33"/>
        <v>0</v>
      </c>
      <c r="E309" s="4">
        <f t="shared" si="39"/>
        <v>0</v>
      </c>
      <c r="F309" s="4">
        <f t="shared" si="37"/>
        <v>0</v>
      </c>
      <c r="G309" s="4">
        <f t="shared" si="38"/>
        <v>0</v>
      </c>
      <c r="H309" s="4">
        <f t="shared" si="34"/>
        <v>0</v>
      </c>
      <c r="I309" s="26">
        <f t="shared" si="35"/>
        <v>0</v>
      </c>
      <c r="K309" s="49">
        <v>0.04</v>
      </c>
    </row>
    <row r="310" spans="1:11" ht="16.05" customHeight="1" x14ac:dyDescent="0.25">
      <c r="A310" s="48">
        <f t="shared" si="32"/>
        <v>51805</v>
      </c>
      <c r="B310" s="45" t="str">
        <f t="shared" si="36"/>
        <v>A310</v>
      </c>
      <c r="C310" s="46">
        <v>298</v>
      </c>
      <c r="D310" s="4">
        <f t="shared" si="33"/>
        <v>0</v>
      </c>
      <c r="E310" s="4">
        <f t="shared" si="39"/>
        <v>0</v>
      </c>
      <c r="F310" s="4">
        <f t="shared" si="37"/>
        <v>0</v>
      </c>
      <c r="G310" s="4">
        <f t="shared" si="38"/>
        <v>0</v>
      </c>
      <c r="H310" s="4">
        <f t="shared" si="34"/>
        <v>0</v>
      </c>
      <c r="I310" s="26">
        <f t="shared" si="35"/>
        <v>0</v>
      </c>
      <c r="K310" s="49">
        <v>0.04</v>
      </c>
    </row>
    <row r="311" spans="1:11" ht="16.05" customHeight="1" x14ac:dyDescent="0.25">
      <c r="A311" s="48">
        <f t="shared" si="32"/>
        <v>51835</v>
      </c>
      <c r="B311" s="45" t="str">
        <f t="shared" si="36"/>
        <v>A311</v>
      </c>
      <c r="C311" s="46">
        <v>299</v>
      </c>
      <c r="D311" s="4">
        <f t="shared" si="33"/>
        <v>0</v>
      </c>
      <c r="E311" s="4">
        <f t="shared" si="39"/>
        <v>0</v>
      </c>
      <c r="F311" s="4">
        <f t="shared" si="37"/>
        <v>0</v>
      </c>
      <c r="G311" s="4">
        <f t="shared" si="38"/>
        <v>0</v>
      </c>
      <c r="H311" s="4">
        <f t="shared" si="34"/>
        <v>0</v>
      </c>
      <c r="I311" s="26">
        <f t="shared" si="35"/>
        <v>0</v>
      </c>
      <c r="K311" s="49">
        <v>0.04</v>
      </c>
    </row>
    <row r="312" spans="1:11" ht="16.05" customHeight="1" x14ac:dyDescent="0.25">
      <c r="A312" s="48">
        <f t="shared" si="32"/>
        <v>51866</v>
      </c>
      <c r="B312" s="45" t="str">
        <f t="shared" si="36"/>
        <v>A312</v>
      </c>
      <c r="C312" s="46">
        <v>300</v>
      </c>
      <c r="D312" s="4">
        <f t="shared" si="33"/>
        <v>0</v>
      </c>
      <c r="E312" s="4">
        <f t="shared" si="39"/>
        <v>0</v>
      </c>
      <c r="F312" s="4">
        <f t="shared" si="37"/>
        <v>0</v>
      </c>
      <c r="G312" s="4">
        <f t="shared" si="38"/>
        <v>0</v>
      </c>
      <c r="H312" s="4">
        <f t="shared" si="34"/>
        <v>0</v>
      </c>
      <c r="I312" s="26">
        <f t="shared" si="35"/>
        <v>0</v>
      </c>
      <c r="K312" s="49">
        <v>0.04</v>
      </c>
    </row>
    <row r="313" spans="1:11" ht="16.05" customHeight="1" x14ac:dyDescent="0.25">
      <c r="A313" s="48">
        <f t="shared" si="32"/>
        <v>51897</v>
      </c>
      <c r="B313" s="45" t="str">
        <f t="shared" si="36"/>
        <v>A313</v>
      </c>
      <c r="C313" s="46">
        <v>301</v>
      </c>
      <c r="D313" s="4">
        <f t="shared" si="33"/>
        <v>0</v>
      </c>
      <c r="E313" s="4">
        <f t="shared" si="39"/>
        <v>0</v>
      </c>
      <c r="F313" s="4">
        <f t="shared" si="37"/>
        <v>0</v>
      </c>
      <c r="G313" s="4">
        <f t="shared" si="38"/>
        <v>0</v>
      </c>
      <c r="H313" s="4">
        <f t="shared" si="34"/>
        <v>0</v>
      </c>
      <c r="I313" s="26">
        <f t="shared" si="35"/>
        <v>0</v>
      </c>
      <c r="K313" s="49">
        <v>0.04</v>
      </c>
    </row>
    <row r="314" spans="1:11" ht="16.05" customHeight="1" x14ac:dyDescent="0.25">
      <c r="A314" s="48">
        <f t="shared" si="32"/>
        <v>51925</v>
      </c>
      <c r="B314" s="45" t="str">
        <f t="shared" si="36"/>
        <v>A314</v>
      </c>
      <c r="C314" s="46">
        <v>302</v>
      </c>
      <c r="D314" s="4">
        <f t="shared" si="33"/>
        <v>0</v>
      </c>
      <c r="E314" s="4">
        <f t="shared" si="39"/>
        <v>0</v>
      </c>
      <c r="F314" s="4">
        <f t="shared" si="37"/>
        <v>0</v>
      </c>
      <c r="G314" s="4">
        <f t="shared" si="38"/>
        <v>0</v>
      </c>
      <c r="H314" s="4">
        <f t="shared" si="34"/>
        <v>0</v>
      </c>
      <c r="I314" s="26">
        <f t="shared" si="35"/>
        <v>0</v>
      </c>
      <c r="K314" s="49">
        <v>0.04</v>
      </c>
    </row>
    <row r="315" spans="1:11" ht="16.05" customHeight="1" x14ac:dyDescent="0.25">
      <c r="A315" s="48">
        <f t="shared" si="32"/>
        <v>51956</v>
      </c>
      <c r="B315" s="45" t="str">
        <f t="shared" si="36"/>
        <v>A315</v>
      </c>
      <c r="C315" s="46">
        <v>303</v>
      </c>
      <c r="D315" s="4">
        <f t="shared" si="33"/>
        <v>0</v>
      </c>
      <c r="E315" s="4">
        <f t="shared" si="39"/>
        <v>0</v>
      </c>
      <c r="F315" s="4">
        <f t="shared" si="37"/>
        <v>0</v>
      </c>
      <c r="G315" s="4">
        <f t="shared" si="38"/>
        <v>0</v>
      </c>
      <c r="H315" s="4">
        <f t="shared" si="34"/>
        <v>0</v>
      </c>
      <c r="I315" s="26">
        <f t="shared" si="35"/>
        <v>0</v>
      </c>
      <c r="K315" s="49">
        <v>0.04</v>
      </c>
    </row>
    <row r="316" spans="1:11" ht="16.05" customHeight="1" x14ac:dyDescent="0.25">
      <c r="A316" s="48">
        <f t="shared" si="32"/>
        <v>51986</v>
      </c>
      <c r="B316" s="45" t="str">
        <f t="shared" si="36"/>
        <v>A316</v>
      </c>
      <c r="C316" s="46">
        <v>304</v>
      </c>
      <c r="D316" s="4">
        <f t="shared" si="33"/>
        <v>0</v>
      </c>
      <c r="E316" s="4">
        <f t="shared" si="39"/>
        <v>0</v>
      </c>
      <c r="F316" s="4">
        <f t="shared" si="37"/>
        <v>0</v>
      </c>
      <c r="G316" s="4">
        <f t="shared" si="38"/>
        <v>0</v>
      </c>
      <c r="H316" s="4">
        <f t="shared" si="34"/>
        <v>0</v>
      </c>
      <c r="I316" s="26">
        <f t="shared" si="35"/>
        <v>0</v>
      </c>
      <c r="K316" s="49">
        <v>0.04</v>
      </c>
    </row>
    <row r="317" spans="1:11" ht="16.05" customHeight="1" x14ac:dyDescent="0.25">
      <c r="A317" s="48">
        <f t="shared" ref="A317:A328" si="40">DATE(YEAR(A316),MONTH(A316)+2,1-1)</f>
        <v>52017</v>
      </c>
      <c r="B317" s="45" t="str">
        <f t="shared" si="36"/>
        <v>A317</v>
      </c>
      <c r="C317" s="46">
        <v>305</v>
      </c>
      <c r="D317" s="4">
        <f t="shared" ref="D317:D328" si="41">IF(ROUND(H316,0)&gt;0,H316,0)</f>
        <v>0</v>
      </c>
      <c r="E317" s="4">
        <f t="shared" si="39"/>
        <v>0</v>
      </c>
      <c r="F317" s="4">
        <f t="shared" si="37"/>
        <v>0</v>
      </c>
      <c r="G317" s="4">
        <f t="shared" si="38"/>
        <v>0</v>
      </c>
      <c r="H317" s="4">
        <f t="shared" ref="H317:H328" si="42">D317-G317</f>
        <v>0</v>
      </c>
      <c r="I317" s="26">
        <f t="shared" si="35"/>
        <v>0</v>
      </c>
      <c r="K317" s="49">
        <v>0.04</v>
      </c>
    </row>
    <row r="318" spans="1:11" ht="16.05" customHeight="1" x14ac:dyDescent="0.25">
      <c r="A318" s="48">
        <f t="shared" si="40"/>
        <v>52047</v>
      </c>
      <c r="B318" s="45" t="str">
        <f t="shared" si="36"/>
        <v>A318</v>
      </c>
      <c r="C318" s="46">
        <v>306</v>
      </c>
      <c r="D318" s="4">
        <f t="shared" si="41"/>
        <v>0</v>
      </c>
      <c r="E318" s="4">
        <f t="shared" si="39"/>
        <v>0</v>
      </c>
      <c r="F318" s="4">
        <f t="shared" si="37"/>
        <v>0</v>
      </c>
      <c r="G318" s="4">
        <f t="shared" si="38"/>
        <v>0</v>
      </c>
      <c r="H318" s="4">
        <f t="shared" si="42"/>
        <v>0</v>
      </c>
      <c r="I318" s="26">
        <f t="shared" si="35"/>
        <v>0</v>
      </c>
      <c r="K318" s="49">
        <v>0.04</v>
      </c>
    </row>
    <row r="319" spans="1:11" ht="16.05" customHeight="1" x14ac:dyDescent="0.25">
      <c r="A319" s="48">
        <f t="shared" si="40"/>
        <v>52078</v>
      </c>
      <c r="B319" s="45" t="str">
        <f t="shared" si="36"/>
        <v>A319</v>
      </c>
      <c r="C319" s="46">
        <v>307</v>
      </c>
      <c r="D319" s="4">
        <f t="shared" si="41"/>
        <v>0</v>
      </c>
      <c r="E319" s="4">
        <f t="shared" si="39"/>
        <v>0</v>
      </c>
      <c r="F319" s="4">
        <f t="shared" si="37"/>
        <v>0</v>
      </c>
      <c r="G319" s="4">
        <f t="shared" si="38"/>
        <v>0</v>
      </c>
      <c r="H319" s="4">
        <f t="shared" si="42"/>
        <v>0</v>
      </c>
      <c r="I319" s="26">
        <f t="shared" si="35"/>
        <v>0</v>
      </c>
      <c r="K319" s="49">
        <v>0.04</v>
      </c>
    </row>
    <row r="320" spans="1:11" ht="16.05" customHeight="1" x14ac:dyDescent="0.25">
      <c r="A320" s="48">
        <f t="shared" si="40"/>
        <v>52109</v>
      </c>
      <c r="B320" s="45" t="str">
        <f t="shared" si="36"/>
        <v>A320</v>
      </c>
      <c r="C320" s="46">
        <v>308</v>
      </c>
      <c r="D320" s="4">
        <f t="shared" si="41"/>
        <v>0</v>
      </c>
      <c r="E320" s="4">
        <f t="shared" si="39"/>
        <v>0</v>
      </c>
      <c r="F320" s="4">
        <f t="shared" si="37"/>
        <v>0</v>
      </c>
      <c r="G320" s="4">
        <f t="shared" si="38"/>
        <v>0</v>
      </c>
      <c r="H320" s="4">
        <f t="shared" si="42"/>
        <v>0</v>
      </c>
      <c r="I320" s="26">
        <f t="shared" si="35"/>
        <v>0</v>
      </c>
      <c r="K320" s="49">
        <v>0.04</v>
      </c>
    </row>
    <row r="321" spans="1:11" ht="16.05" customHeight="1" x14ac:dyDescent="0.25">
      <c r="A321" s="48">
        <f t="shared" si="40"/>
        <v>52139</v>
      </c>
      <c r="B321" s="45" t="str">
        <f t="shared" si="36"/>
        <v>A321</v>
      </c>
      <c r="C321" s="46">
        <v>309</v>
      </c>
      <c r="D321" s="4">
        <f t="shared" si="41"/>
        <v>0</v>
      </c>
      <c r="E321" s="4">
        <f t="shared" si="39"/>
        <v>0</v>
      </c>
      <c r="F321" s="4">
        <f t="shared" si="37"/>
        <v>0</v>
      </c>
      <c r="G321" s="4">
        <f t="shared" si="38"/>
        <v>0</v>
      </c>
      <c r="H321" s="4">
        <f t="shared" si="42"/>
        <v>0</v>
      </c>
      <c r="I321" s="26">
        <f t="shared" si="35"/>
        <v>0</v>
      </c>
      <c r="K321" s="49">
        <v>0.04</v>
      </c>
    </row>
    <row r="322" spans="1:11" ht="16.05" customHeight="1" x14ac:dyDescent="0.25">
      <c r="A322" s="48">
        <f t="shared" si="40"/>
        <v>52170</v>
      </c>
      <c r="B322" s="45" t="str">
        <f t="shared" si="36"/>
        <v>A322</v>
      </c>
      <c r="C322" s="46">
        <v>310</v>
      </c>
      <c r="D322" s="4">
        <f t="shared" si="41"/>
        <v>0</v>
      </c>
      <c r="E322" s="4">
        <f t="shared" si="39"/>
        <v>0</v>
      </c>
      <c r="F322" s="4">
        <f t="shared" si="37"/>
        <v>0</v>
      </c>
      <c r="G322" s="4">
        <f t="shared" si="38"/>
        <v>0</v>
      </c>
      <c r="H322" s="4">
        <f t="shared" si="42"/>
        <v>0</v>
      </c>
      <c r="I322" s="26">
        <f t="shared" si="35"/>
        <v>0</v>
      </c>
      <c r="K322" s="49">
        <v>0.04</v>
      </c>
    </row>
    <row r="323" spans="1:11" ht="16.05" customHeight="1" x14ac:dyDescent="0.25">
      <c r="A323" s="48">
        <f t="shared" si="40"/>
        <v>52200</v>
      </c>
      <c r="B323" s="45" t="str">
        <f t="shared" si="36"/>
        <v>A323</v>
      </c>
      <c r="C323" s="46">
        <v>311</v>
      </c>
      <c r="D323" s="4">
        <f t="shared" si="41"/>
        <v>0</v>
      </c>
      <c r="E323" s="4">
        <f t="shared" si="39"/>
        <v>0</v>
      </c>
      <c r="F323" s="4">
        <f t="shared" si="37"/>
        <v>0</v>
      </c>
      <c r="G323" s="4">
        <f t="shared" si="38"/>
        <v>0</v>
      </c>
      <c r="H323" s="4">
        <f t="shared" si="42"/>
        <v>0</v>
      </c>
      <c r="I323" s="26">
        <f t="shared" si="35"/>
        <v>0</v>
      </c>
      <c r="K323" s="49">
        <v>0.04</v>
      </c>
    </row>
    <row r="324" spans="1:11" ht="16.05" customHeight="1" x14ac:dyDescent="0.25">
      <c r="A324" s="48">
        <f t="shared" si="40"/>
        <v>52231</v>
      </c>
      <c r="B324" s="45" t="str">
        <f t="shared" si="36"/>
        <v>A324</v>
      </c>
      <c r="C324" s="46">
        <v>312</v>
      </c>
      <c r="D324" s="4">
        <f t="shared" si="41"/>
        <v>0</v>
      </c>
      <c r="E324" s="4">
        <f t="shared" si="39"/>
        <v>0</v>
      </c>
      <c r="F324" s="4">
        <f t="shared" si="37"/>
        <v>0</v>
      </c>
      <c r="G324" s="4">
        <f t="shared" si="38"/>
        <v>0</v>
      </c>
      <c r="H324" s="4">
        <f t="shared" si="42"/>
        <v>0</v>
      </c>
      <c r="I324" s="26">
        <f t="shared" si="35"/>
        <v>0</v>
      </c>
      <c r="K324" s="49">
        <v>0.04</v>
      </c>
    </row>
    <row r="325" spans="1:11" ht="16.05" customHeight="1" x14ac:dyDescent="0.25">
      <c r="A325" s="48">
        <f t="shared" si="40"/>
        <v>52262</v>
      </c>
      <c r="B325" s="45" t="str">
        <f t="shared" si="36"/>
        <v>A325</v>
      </c>
      <c r="C325" s="46">
        <v>313</v>
      </c>
      <c r="D325" s="4">
        <f t="shared" si="41"/>
        <v>0</v>
      </c>
      <c r="E325" s="4">
        <f t="shared" si="39"/>
        <v>0</v>
      </c>
      <c r="F325" s="4">
        <f t="shared" si="37"/>
        <v>0</v>
      </c>
      <c r="G325" s="4">
        <f t="shared" si="38"/>
        <v>0</v>
      </c>
      <c r="H325" s="4">
        <f t="shared" si="42"/>
        <v>0</v>
      </c>
      <c r="I325" s="26">
        <f t="shared" si="35"/>
        <v>0</v>
      </c>
      <c r="K325" s="49">
        <v>0.04</v>
      </c>
    </row>
    <row r="326" spans="1:11" ht="16.05" customHeight="1" x14ac:dyDescent="0.25">
      <c r="A326" s="48">
        <f t="shared" si="40"/>
        <v>52290</v>
      </c>
      <c r="B326" s="45" t="str">
        <f t="shared" si="36"/>
        <v>A326</v>
      </c>
      <c r="C326" s="46">
        <v>314</v>
      </c>
      <c r="D326" s="4">
        <f t="shared" si="41"/>
        <v>0</v>
      </c>
      <c r="E326" s="4">
        <f t="shared" si="39"/>
        <v>0</v>
      </c>
      <c r="F326" s="4">
        <f t="shared" si="37"/>
        <v>0</v>
      </c>
      <c r="G326" s="4">
        <f t="shared" si="38"/>
        <v>0</v>
      </c>
      <c r="H326" s="4">
        <f t="shared" si="42"/>
        <v>0</v>
      </c>
      <c r="I326" s="26">
        <f t="shared" si="35"/>
        <v>0</v>
      </c>
      <c r="K326" s="49">
        <v>0.04</v>
      </c>
    </row>
    <row r="327" spans="1:11" ht="16.05" customHeight="1" x14ac:dyDescent="0.25">
      <c r="A327" s="48">
        <f t="shared" si="40"/>
        <v>52321</v>
      </c>
      <c r="B327" s="45" t="str">
        <f t="shared" si="36"/>
        <v>A327</v>
      </c>
      <c r="C327" s="46">
        <v>315</v>
      </c>
      <c r="D327" s="4">
        <f t="shared" si="41"/>
        <v>0</v>
      </c>
      <c r="E327" s="4">
        <f t="shared" si="39"/>
        <v>0</v>
      </c>
      <c r="F327" s="4">
        <f t="shared" si="37"/>
        <v>0</v>
      </c>
      <c r="G327" s="4">
        <f t="shared" si="38"/>
        <v>0</v>
      </c>
      <c r="H327" s="4">
        <f t="shared" si="42"/>
        <v>0</v>
      </c>
      <c r="I327" s="26">
        <f t="shared" si="35"/>
        <v>0</v>
      </c>
      <c r="K327" s="49">
        <v>0.04</v>
      </c>
    </row>
    <row r="328" spans="1:11" ht="16.05" customHeight="1" x14ac:dyDescent="0.25">
      <c r="A328" s="48">
        <f t="shared" si="40"/>
        <v>52351</v>
      </c>
      <c r="B328" s="45" t="str">
        <f t="shared" si="36"/>
        <v>A328</v>
      </c>
      <c r="C328" s="46">
        <v>316</v>
      </c>
      <c r="D328" s="4">
        <f t="shared" si="41"/>
        <v>0</v>
      </c>
      <c r="E328" s="4">
        <f t="shared" si="39"/>
        <v>0</v>
      </c>
      <c r="F328" s="4">
        <f t="shared" si="37"/>
        <v>0</v>
      </c>
      <c r="G328" s="4">
        <f t="shared" si="38"/>
        <v>0</v>
      </c>
      <c r="H328" s="4">
        <f t="shared" si="42"/>
        <v>0</v>
      </c>
      <c r="I328" s="26">
        <f t="shared" si="35"/>
        <v>0</v>
      </c>
      <c r="K328" s="49">
        <v>0.04</v>
      </c>
    </row>
    <row r="329" spans="1:11" ht="16.05" customHeight="1" x14ac:dyDescent="0.25">
      <c r="A329" s="48">
        <f t="shared" ref="A329:A372" si="43">DATE(YEAR(A328),MONTH(A328)+2,1-1)</f>
        <v>52382</v>
      </c>
      <c r="B329" s="45" t="str">
        <f t="shared" si="36"/>
        <v>A329</v>
      </c>
      <c r="C329" s="46">
        <v>317</v>
      </c>
      <c r="D329" s="4">
        <f t="shared" ref="D329:D372" si="44">IF(ROUND(H328,0)&gt;0,H328,0)</f>
        <v>0</v>
      </c>
      <c r="E329" s="4">
        <f t="shared" si="39"/>
        <v>0</v>
      </c>
      <c r="F329" s="4">
        <f t="shared" si="37"/>
        <v>0</v>
      </c>
      <c r="G329" s="4">
        <f t="shared" si="38"/>
        <v>0</v>
      </c>
      <c r="H329" s="4">
        <f t="shared" ref="H329:H372" si="45">D329-G329</f>
        <v>0</v>
      </c>
      <c r="I329" s="26">
        <f t="shared" si="35"/>
        <v>0</v>
      </c>
      <c r="K329" s="49">
        <v>0.04</v>
      </c>
    </row>
    <row r="330" spans="1:11" ht="16.05" customHeight="1" x14ac:dyDescent="0.25">
      <c r="A330" s="48">
        <f t="shared" si="43"/>
        <v>52412</v>
      </c>
      <c r="B330" s="45" t="str">
        <f t="shared" si="36"/>
        <v>A330</v>
      </c>
      <c r="C330" s="46">
        <v>318</v>
      </c>
      <c r="D330" s="4">
        <f t="shared" si="44"/>
        <v>0</v>
      </c>
      <c r="E330" s="4">
        <f t="shared" si="39"/>
        <v>0</v>
      </c>
      <c r="F330" s="4">
        <f t="shared" si="37"/>
        <v>0</v>
      </c>
      <c r="G330" s="4">
        <f t="shared" si="38"/>
        <v>0</v>
      </c>
      <c r="H330" s="4">
        <f t="shared" si="45"/>
        <v>0</v>
      </c>
      <c r="I330" s="26">
        <f t="shared" si="35"/>
        <v>0</v>
      </c>
      <c r="K330" s="49">
        <v>0.04</v>
      </c>
    </row>
    <row r="331" spans="1:11" ht="16.05" customHeight="1" x14ac:dyDescent="0.25">
      <c r="A331" s="48">
        <f t="shared" si="43"/>
        <v>52443</v>
      </c>
      <c r="B331" s="45" t="str">
        <f t="shared" si="36"/>
        <v>A331</v>
      </c>
      <c r="C331" s="46">
        <v>319</v>
      </c>
      <c r="D331" s="4">
        <f t="shared" si="44"/>
        <v>0</v>
      </c>
      <c r="E331" s="4">
        <f t="shared" si="39"/>
        <v>0</v>
      </c>
      <c r="F331" s="4">
        <f t="shared" si="37"/>
        <v>0</v>
      </c>
      <c r="G331" s="4">
        <f t="shared" si="38"/>
        <v>0</v>
      </c>
      <c r="H331" s="4">
        <f t="shared" si="45"/>
        <v>0</v>
      </c>
      <c r="I331" s="26">
        <f t="shared" si="35"/>
        <v>0</v>
      </c>
      <c r="K331" s="49">
        <v>0.04</v>
      </c>
    </row>
    <row r="332" spans="1:11" ht="16.05" customHeight="1" x14ac:dyDescent="0.25">
      <c r="A332" s="48">
        <f t="shared" si="43"/>
        <v>52474</v>
      </c>
      <c r="B332" s="45" t="str">
        <f t="shared" si="36"/>
        <v>A332</v>
      </c>
      <c r="C332" s="46">
        <v>320</v>
      </c>
      <c r="D332" s="4">
        <f t="shared" si="44"/>
        <v>0</v>
      </c>
      <c r="E332" s="4">
        <f t="shared" si="39"/>
        <v>0</v>
      </c>
      <c r="F332" s="4">
        <f t="shared" si="37"/>
        <v>0</v>
      </c>
      <c r="G332" s="4">
        <f t="shared" si="38"/>
        <v>0</v>
      </c>
      <c r="H332" s="4">
        <f t="shared" si="45"/>
        <v>0</v>
      </c>
      <c r="I332" s="26">
        <f t="shared" si="35"/>
        <v>0</v>
      </c>
      <c r="K332" s="49">
        <v>0.04</v>
      </c>
    </row>
    <row r="333" spans="1:11" ht="16.05" customHeight="1" x14ac:dyDescent="0.25">
      <c r="A333" s="48">
        <f t="shared" si="43"/>
        <v>52504</v>
      </c>
      <c r="B333" s="45" t="str">
        <f t="shared" si="36"/>
        <v>A333</v>
      </c>
      <c r="C333" s="46">
        <v>321</v>
      </c>
      <c r="D333" s="4">
        <f t="shared" si="44"/>
        <v>0</v>
      </c>
      <c r="E333" s="4">
        <f t="shared" si="39"/>
        <v>0</v>
      </c>
      <c r="F333" s="4">
        <f t="shared" si="37"/>
        <v>0</v>
      </c>
      <c r="G333" s="4">
        <f t="shared" si="38"/>
        <v>0</v>
      </c>
      <c r="H333" s="4">
        <f t="shared" si="45"/>
        <v>0</v>
      </c>
      <c r="I333" s="26">
        <f t="shared" ref="I333:I372" si="46">H333/$D$4</f>
        <v>0</v>
      </c>
      <c r="K333" s="49">
        <v>0.04</v>
      </c>
    </row>
    <row r="334" spans="1:11" ht="16.05" customHeight="1" x14ac:dyDescent="0.25">
      <c r="A334" s="48">
        <f t="shared" si="43"/>
        <v>52535</v>
      </c>
      <c r="B334" s="45" t="str">
        <f t="shared" ref="B334:B372" si="47">"A"&amp;ROW(A334)</f>
        <v>A334</v>
      </c>
      <c r="C334" s="46">
        <v>322</v>
      </c>
      <c r="D334" s="4">
        <f t="shared" si="44"/>
        <v>0</v>
      </c>
      <c r="E334" s="4">
        <f t="shared" si="39"/>
        <v>0</v>
      </c>
      <c r="F334" s="4">
        <f t="shared" ref="F334:F372" si="48">IF($D$6+1-C334&lt;=0,0,IF($D$9="Beginning",(D334-E334)*K334/12,D334*K334/12))</f>
        <v>0</v>
      </c>
      <c r="G334" s="4">
        <f t="shared" ref="G334:G372" si="49">IF(ROUND($D$6+1-C334,2)&lt;=0,0,E334-F334)</f>
        <v>0</v>
      </c>
      <c r="H334" s="4">
        <f t="shared" si="45"/>
        <v>0</v>
      </c>
      <c r="I334" s="26">
        <f t="shared" si="46"/>
        <v>0</v>
      </c>
      <c r="K334" s="49">
        <v>0.04</v>
      </c>
    </row>
    <row r="335" spans="1:11" ht="16.05" customHeight="1" x14ac:dyDescent="0.25">
      <c r="A335" s="48">
        <f t="shared" si="43"/>
        <v>52565</v>
      </c>
      <c r="B335" s="45" t="str">
        <f t="shared" si="47"/>
        <v>A335</v>
      </c>
      <c r="C335" s="46">
        <v>323</v>
      </c>
      <c r="D335" s="4">
        <f t="shared" si="44"/>
        <v>0</v>
      </c>
      <c r="E335" s="4">
        <f t="shared" ref="E335:E372" si="50">IF($D$6+1-C335&lt;=0,0,IF($D$9="Beginning",PMT(K334/12,$D$6+1-C335,-(D334-E334),-PV(K334/12,1,0,$D$10),0),PMT(K335/12,$D$6+1-C335,-D335,$D$10,0)))</f>
        <v>0</v>
      </c>
      <c r="F335" s="4">
        <f t="shared" si="48"/>
        <v>0</v>
      </c>
      <c r="G335" s="4">
        <f t="shared" si="49"/>
        <v>0</v>
      </c>
      <c r="H335" s="4">
        <f t="shared" si="45"/>
        <v>0</v>
      </c>
      <c r="I335" s="26">
        <f t="shared" si="46"/>
        <v>0</v>
      </c>
      <c r="K335" s="49">
        <v>0.04</v>
      </c>
    </row>
    <row r="336" spans="1:11" ht="16.05" customHeight="1" x14ac:dyDescent="0.25">
      <c r="A336" s="48">
        <f t="shared" si="43"/>
        <v>52596</v>
      </c>
      <c r="B336" s="45" t="str">
        <f t="shared" si="47"/>
        <v>A336</v>
      </c>
      <c r="C336" s="46">
        <v>324</v>
      </c>
      <c r="D336" s="4">
        <f t="shared" si="44"/>
        <v>0</v>
      </c>
      <c r="E336" s="4">
        <f t="shared" si="50"/>
        <v>0</v>
      </c>
      <c r="F336" s="4">
        <f t="shared" si="48"/>
        <v>0</v>
      </c>
      <c r="G336" s="4">
        <f t="shared" si="49"/>
        <v>0</v>
      </c>
      <c r="H336" s="4">
        <f t="shared" si="45"/>
        <v>0</v>
      </c>
      <c r="I336" s="26">
        <f t="shared" si="46"/>
        <v>0</v>
      </c>
      <c r="K336" s="49">
        <v>0.04</v>
      </c>
    </row>
    <row r="337" spans="1:11" ht="16.05" customHeight="1" x14ac:dyDescent="0.25">
      <c r="A337" s="48">
        <f t="shared" si="43"/>
        <v>52627</v>
      </c>
      <c r="B337" s="45" t="str">
        <f t="shared" si="47"/>
        <v>A337</v>
      </c>
      <c r="C337" s="46">
        <v>325</v>
      </c>
      <c r="D337" s="4">
        <f t="shared" si="44"/>
        <v>0</v>
      </c>
      <c r="E337" s="4">
        <f t="shared" si="50"/>
        <v>0</v>
      </c>
      <c r="F337" s="4">
        <f t="shared" si="48"/>
        <v>0</v>
      </c>
      <c r="G337" s="4">
        <f t="shared" si="49"/>
        <v>0</v>
      </c>
      <c r="H337" s="4">
        <f t="shared" si="45"/>
        <v>0</v>
      </c>
      <c r="I337" s="26">
        <f t="shared" si="46"/>
        <v>0</v>
      </c>
      <c r="K337" s="49">
        <v>0.04</v>
      </c>
    </row>
    <row r="338" spans="1:11" ht="16.05" customHeight="1" x14ac:dyDescent="0.25">
      <c r="A338" s="48">
        <f t="shared" si="43"/>
        <v>52656</v>
      </c>
      <c r="B338" s="45" t="str">
        <f t="shared" si="47"/>
        <v>A338</v>
      </c>
      <c r="C338" s="46">
        <v>326</v>
      </c>
      <c r="D338" s="4">
        <f t="shared" si="44"/>
        <v>0</v>
      </c>
      <c r="E338" s="4">
        <f t="shared" si="50"/>
        <v>0</v>
      </c>
      <c r="F338" s="4">
        <f t="shared" si="48"/>
        <v>0</v>
      </c>
      <c r="G338" s="4">
        <f t="shared" si="49"/>
        <v>0</v>
      </c>
      <c r="H338" s="4">
        <f t="shared" si="45"/>
        <v>0</v>
      </c>
      <c r="I338" s="26">
        <f t="shared" si="46"/>
        <v>0</v>
      </c>
      <c r="K338" s="49">
        <v>0.04</v>
      </c>
    </row>
    <row r="339" spans="1:11" ht="16.05" customHeight="1" x14ac:dyDescent="0.25">
      <c r="A339" s="48">
        <f t="shared" si="43"/>
        <v>52687</v>
      </c>
      <c r="B339" s="45" t="str">
        <f t="shared" si="47"/>
        <v>A339</v>
      </c>
      <c r="C339" s="46">
        <v>327</v>
      </c>
      <c r="D339" s="4">
        <f t="shared" si="44"/>
        <v>0</v>
      </c>
      <c r="E339" s="4">
        <f t="shared" si="50"/>
        <v>0</v>
      </c>
      <c r="F339" s="4">
        <f t="shared" si="48"/>
        <v>0</v>
      </c>
      <c r="G339" s="4">
        <f t="shared" si="49"/>
        <v>0</v>
      </c>
      <c r="H339" s="4">
        <f t="shared" si="45"/>
        <v>0</v>
      </c>
      <c r="I339" s="26">
        <f t="shared" si="46"/>
        <v>0</v>
      </c>
      <c r="K339" s="49">
        <v>0.04</v>
      </c>
    </row>
    <row r="340" spans="1:11" ht="16.05" customHeight="1" x14ac:dyDescent="0.25">
      <c r="A340" s="48">
        <f t="shared" si="43"/>
        <v>52717</v>
      </c>
      <c r="B340" s="45" t="str">
        <f t="shared" si="47"/>
        <v>A340</v>
      </c>
      <c r="C340" s="46">
        <v>328</v>
      </c>
      <c r="D340" s="4">
        <f t="shared" si="44"/>
        <v>0</v>
      </c>
      <c r="E340" s="4">
        <f t="shared" si="50"/>
        <v>0</v>
      </c>
      <c r="F340" s="4">
        <f t="shared" si="48"/>
        <v>0</v>
      </c>
      <c r="G340" s="4">
        <f t="shared" si="49"/>
        <v>0</v>
      </c>
      <c r="H340" s="4">
        <f t="shared" si="45"/>
        <v>0</v>
      </c>
      <c r="I340" s="26">
        <f t="shared" si="46"/>
        <v>0</v>
      </c>
      <c r="K340" s="49">
        <v>0.04</v>
      </c>
    </row>
    <row r="341" spans="1:11" ht="16.05" customHeight="1" x14ac:dyDescent="0.25">
      <c r="A341" s="48">
        <f t="shared" si="43"/>
        <v>52748</v>
      </c>
      <c r="B341" s="45" t="str">
        <f t="shared" si="47"/>
        <v>A341</v>
      </c>
      <c r="C341" s="46">
        <v>329</v>
      </c>
      <c r="D341" s="4">
        <f t="shared" si="44"/>
        <v>0</v>
      </c>
      <c r="E341" s="4">
        <f t="shared" si="50"/>
        <v>0</v>
      </c>
      <c r="F341" s="4">
        <f t="shared" si="48"/>
        <v>0</v>
      </c>
      <c r="G341" s="4">
        <f t="shared" si="49"/>
        <v>0</v>
      </c>
      <c r="H341" s="4">
        <f t="shared" si="45"/>
        <v>0</v>
      </c>
      <c r="I341" s="26">
        <f t="shared" si="46"/>
        <v>0</v>
      </c>
      <c r="K341" s="49">
        <v>0.04</v>
      </c>
    </row>
    <row r="342" spans="1:11" ht="16.05" customHeight="1" x14ac:dyDescent="0.25">
      <c r="A342" s="48">
        <f t="shared" si="43"/>
        <v>52778</v>
      </c>
      <c r="B342" s="45" t="str">
        <f t="shared" si="47"/>
        <v>A342</v>
      </c>
      <c r="C342" s="46">
        <v>330</v>
      </c>
      <c r="D342" s="4">
        <f t="shared" si="44"/>
        <v>0</v>
      </c>
      <c r="E342" s="4">
        <f t="shared" si="50"/>
        <v>0</v>
      </c>
      <c r="F342" s="4">
        <f t="shared" si="48"/>
        <v>0</v>
      </c>
      <c r="G342" s="4">
        <f t="shared" si="49"/>
        <v>0</v>
      </c>
      <c r="H342" s="4">
        <f t="shared" si="45"/>
        <v>0</v>
      </c>
      <c r="I342" s="26">
        <f t="shared" si="46"/>
        <v>0</v>
      </c>
      <c r="K342" s="49">
        <v>0.04</v>
      </c>
    </row>
    <row r="343" spans="1:11" ht="16.05" customHeight="1" x14ac:dyDescent="0.25">
      <c r="A343" s="48">
        <f t="shared" si="43"/>
        <v>52809</v>
      </c>
      <c r="B343" s="45" t="str">
        <f t="shared" si="47"/>
        <v>A343</v>
      </c>
      <c r="C343" s="46">
        <v>331</v>
      </c>
      <c r="D343" s="4">
        <f t="shared" si="44"/>
        <v>0</v>
      </c>
      <c r="E343" s="4">
        <f t="shared" si="50"/>
        <v>0</v>
      </c>
      <c r="F343" s="4">
        <f t="shared" si="48"/>
        <v>0</v>
      </c>
      <c r="G343" s="4">
        <f t="shared" si="49"/>
        <v>0</v>
      </c>
      <c r="H343" s="4">
        <f t="shared" si="45"/>
        <v>0</v>
      </c>
      <c r="I343" s="26">
        <f t="shared" si="46"/>
        <v>0</v>
      </c>
      <c r="K343" s="49">
        <v>0.04</v>
      </c>
    </row>
    <row r="344" spans="1:11" ht="16.05" customHeight="1" x14ac:dyDescent="0.25">
      <c r="A344" s="48">
        <f t="shared" si="43"/>
        <v>52840</v>
      </c>
      <c r="B344" s="45" t="str">
        <f t="shared" si="47"/>
        <v>A344</v>
      </c>
      <c r="C344" s="46">
        <v>332</v>
      </c>
      <c r="D344" s="4">
        <f t="shared" si="44"/>
        <v>0</v>
      </c>
      <c r="E344" s="4">
        <f t="shared" si="50"/>
        <v>0</v>
      </c>
      <c r="F344" s="4">
        <f t="shared" si="48"/>
        <v>0</v>
      </c>
      <c r="G344" s="4">
        <f t="shared" si="49"/>
        <v>0</v>
      </c>
      <c r="H344" s="4">
        <f t="shared" si="45"/>
        <v>0</v>
      </c>
      <c r="I344" s="26">
        <f t="shared" si="46"/>
        <v>0</v>
      </c>
      <c r="K344" s="49">
        <v>0.04</v>
      </c>
    </row>
    <row r="345" spans="1:11" ht="16.05" customHeight="1" x14ac:dyDescent="0.25">
      <c r="A345" s="48">
        <f t="shared" si="43"/>
        <v>52870</v>
      </c>
      <c r="B345" s="45" t="str">
        <f t="shared" si="47"/>
        <v>A345</v>
      </c>
      <c r="C345" s="46">
        <v>333</v>
      </c>
      <c r="D345" s="4">
        <f t="shared" si="44"/>
        <v>0</v>
      </c>
      <c r="E345" s="4">
        <f t="shared" si="50"/>
        <v>0</v>
      </c>
      <c r="F345" s="4">
        <f t="shared" si="48"/>
        <v>0</v>
      </c>
      <c r="G345" s="4">
        <f t="shared" si="49"/>
        <v>0</v>
      </c>
      <c r="H345" s="4">
        <f t="shared" si="45"/>
        <v>0</v>
      </c>
      <c r="I345" s="26">
        <f t="shared" si="46"/>
        <v>0</v>
      </c>
      <c r="K345" s="49">
        <v>0.04</v>
      </c>
    </row>
    <row r="346" spans="1:11" ht="16.05" customHeight="1" x14ac:dyDescent="0.25">
      <c r="A346" s="48">
        <f t="shared" si="43"/>
        <v>52901</v>
      </c>
      <c r="B346" s="45" t="str">
        <f t="shared" si="47"/>
        <v>A346</v>
      </c>
      <c r="C346" s="46">
        <v>334</v>
      </c>
      <c r="D346" s="4">
        <f t="shared" si="44"/>
        <v>0</v>
      </c>
      <c r="E346" s="4">
        <f t="shared" si="50"/>
        <v>0</v>
      </c>
      <c r="F346" s="4">
        <f t="shared" si="48"/>
        <v>0</v>
      </c>
      <c r="G346" s="4">
        <f t="shared" si="49"/>
        <v>0</v>
      </c>
      <c r="H346" s="4">
        <f t="shared" si="45"/>
        <v>0</v>
      </c>
      <c r="I346" s="26">
        <f t="shared" si="46"/>
        <v>0</v>
      </c>
      <c r="K346" s="49">
        <v>0.04</v>
      </c>
    </row>
    <row r="347" spans="1:11" ht="16.05" customHeight="1" x14ac:dyDescent="0.25">
      <c r="A347" s="48">
        <f t="shared" si="43"/>
        <v>52931</v>
      </c>
      <c r="B347" s="45" t="str">
        <f t="shared" si="47"/>
        <v>A347</v>
      </c>
      <c r="C347" s="46">
        <v>335</v>
      </c>
      <c r="D347" s="4">
        <f t="shared" si="44"/>
        <v>0</v>
      </c>
      <c r="E347" s="4">
        <f t="shared" si="50"/>
        <v>0</v>
      </c>
      <c r="F347" s="4">
        <f t="shared" si="48"/>
        <v>0</v>
      </c>
      <c r="G347" s="4">
        <f t="shared" si="49"/>
        <v>0</v>
      </c>
      <c r="H347" s="4">
        <f t="shared" si="45"/>
        <v>0</v>
      </c>
      <c r="I347" s="26">
        <f t="shared" si="46"/>
        <v>0</v>
      </c>
      <c r="K347" s="49">
        <v>0.04</v>
      </c>
    </row>
    <row r="348" spans="1:11" ht="16.05" customHeight="1" x14ac:dyDescent="0.25">
      <c r="A348" s="48">
        <f t="shared" si="43"/>
        <v>52962</v>
      </c>
      <c r="B348" s="45" t="str">
        <f t="shared" si="47"/>
        <v>A348</v>
      </c>
      <c r="C348" s="46">
        <v>336</v>
      </c>
      <c r="D348" s="4">
        <f t="shared" si="44"/>
        <v>0</v>
      </c>
      <c r="E348" s="4">
        <f t="shared" si="50"/>
        <v>0</v>
      </c>
      <c r="F348" s="4">
        <f t="shared" si="48"/>
        <v>0</v>
      </c>
      <c r="G348" s="4">
        <f t="shared" si="49"/>
        <v>0</v>
      </c>
      <c r="H348" s="4">
        <f t="shared" si="45"/>
        <v>0</v>
      </c>
      <c r="I348" s="26">
        <f t="shared" si="46"/>
        <v>0</v>
      </c>
      <c r="K348" s="49">
        <v>0.04</v>
      </c>
    </row>
    <row r="349" spans="1:11" ht="16.05" customHeight="1" x14ac:dyDescent="0.25">
      <c r="A349" s="48">
        <f t="shared" si="43"/>
        <v>52993</v>
      </c>
      <c r="B349" s="45" t="str">
        <f t="shared" si="47"/>
        <v>A349</v>
      </c>
      <c r="C349" s="46">
        <v>337</v>
      </c>
      <c r="D349" s="4">
        <f t="shared" si="44"/>
        <v>0</v>
      </c>
      <c r="E349" s="4">
        <f t="shared" si="50"/>
        <v>0</v>
      </c>
      <c r="F349" s="4">
        <f t="shared" si="48"/>
        <v>0</v>
      </c>
      <c r="G349" s="4">
        <f t="shared" si="49"/>
        <v>0</v>
      </c>
      <c r="H349" s="4">
        <f t="shared" si="45"/>
        <v>0</v>
      </c>
      <c r="I349" s="26">
        <f t="shared" si="46"/>
        <v>0</v>
      </c>
      <c r="K349" s="49">
        <v>0.04</v>
      </c>
    </row>
    <row r="350" spans="1:11" ht="16.05" customHeight="1" x14ac:dyDescent="0.25">
      <c r="A350" s="48">
        <f t="shared" si="43"/>
        <v>53021</v>
      </c>
      <c r="B350" s="45" t="str">
        <f t="shared" si="47"/>
        <v>A350</v>
      </c>
      <c r="C350" s="46">
        <v>338</v>
      </c>
      <c r="D350" s="4">
        <f t="shared" si="44"/>
        <v>0</v>
      </c>
      <c r="E350" s="4">
        <f t="shared" si="50"/>
        <v>0</v>
      </c>
      <c r="F350" s="4">
        <f t="shared" si="48"/>
        <v>0</v>
      </c>
      <c r="G350" s="4">
        <f t="shared" si="49"/>
        <v>0</v>
      </c>
      <c r="H350" s="4">
        <f t="shared" si="45"/>
        <v>0</v>
      </c>
      <c r="I350" s="26">
        <f t="shared" si="46"/>
        <v>0</v>
      </c>
      <c r="K350" s="49">
        <v>0.04</v>
      </c>
    </row>
    <row r="351" spans="1:11" ht="16.05" customHeight="1" x14ac:dyDescent="0.25">
      <c r="A351" s="48">
        <f t="shared" si="43"/>
        <v>53052</v>
      </c>
      <c r="B351" s="45" t="str">
        <f t="shared" si="47"/>
        <v>A351</v>
      </c>
      <c r="C351" s="46">
        <v>339</v>
      </c>
      <c r="D351" s="4">
        <f t="shared" si="44"/>
        <v>0</v>
      </c>
      <c r="E351" s="4">
        <f t="shared" si="50"/>
        <v>0</v>
      </c>
      <c r="F351" s="4">
        <f t="shared" si="48"/>
        <v>0</v>
      </c>
      <c r="G351" s="4">
        <f t="shared" si="49"/>
        <v>0</v>
      </c>
      <c r="H351" s="4">
        <f t="shared" si="45"/>
        <v>0</v>
      </c>
      <c r="I351" s="26">
        <f t="shared" si="46"/>
        <v>0</v>
      </c>
      <c r="K351" s="49">
        <v>0.04</v>
      </c>
    </row>
    <row r="352" spans="1:11" ht="16.05" customHeight="1" x14ac:dyDescent="0.25">
      <c r="A352" s="48">
        <f t="shared" si="43"/>
        <v>53082</v>
      </c>
      <c r="B352" s="45" t="str">
        <f t="shared" si="47"/>
        <v>A352</v>
      </c>
      <c r="C352" s="46">
        <v>340</v>
      </c>
      <c r="D352" s="4">
        <f t="shared" si="44"/>
        <v>0</v>
      </c>
      <c r="E352" s="4">
        <f t="shared" si="50"/>
        <v>0</v>
      </c>
      <c r="F352" s="4">
        <f t="shared" si="48"/>
        <v>0</v>
      </c>
      <c r="G352" s="4">
        <f t="shared" si="49"/>
        <v>0</v>
      </c>
      <c r="H352" s="4">
        <f t="shared" si="45"/>
        <v>0</v>
      </c>
      <c r="I352" s="26">
        <f t="shared" si="46"/>
        <v>0</v>
      </c>
      <c r="K352" s="49">
        <v>0.04</v>
      </c>
    </row>
    <row r="353" spans="1:11" ht="16.05" customHeight="1" x14ac:dyDescent="0.25">
      <c r="A353" s="48">
        <f t="shared" si="43"/>
        <v>53113</v>
      </c>
      <c r="B353" s="45" t="str">
        <f t="shared" si="47"/>
        <v>A353</v>
      </c>
      <c r="C353" s="46">
        <v>341</v>
      </c>
      <c r="D353" s="4">
        <f t="shared" si="44"/>
        <v>0</v>
      </c>
      <c r="E353" s="4">
        <f t="shared" si="50"/>
        <v>0</v>
      </c>
      <c r="F353" s="4">
        <f t="shared" si="48"/>
        <v>0</v>
      </c>
      <c r="G353" s="4">
        <f t="shared" si="49"/>
        <v>0</v>
      </c>
      <c r="H353" s="4">
        <f t="shared" si="45"/>
        <v>0</v>
      </c>
      <c r="I353" s="26">
        <f t="shared" si="46"/>
        <v>0</v>
      </c>
      <c r="K353" s="49">
        <v>0.04</v>
      </c>
    </row>
    <row r="354" spans="1:11" ht="16.05" customHeight="1" x14ac:dyDescent="0.25">
      <c r="A354" s="48">
        <f t="shared" si="43"/>
        <v>53143</v>
      </c>
      <c r="B354" s="45" t="str">
        <f t="shared" si="47"/>
        <v>A354</v>
      </c>
      <c r="C354" s="46">
        <v>342</v>
      </c>
      <c r="D354" s="4">
        <f t="shared" si="44"/>
        <v>0</v>
      </c>
      <c r="E354" s="4">
        <f t="shared" si="50"/>
        <v>0</v>
      </c>
      <c r="F354" s="4">
        <f t="shared" si="48"/>
        <v>0</v>
      </c>
      <c r="G354" s="4">
        <f t="shared" si="49"/>
        <v>0</v>
      </c>
      <c r="H354" s="4">
        <f t="shared" si="45"/>
        <v>0</v>
      </c>
      <c r="I354" s="26">
        <f t="shared" si="46"/>
        <v>0</v>
      </c>
      <c r="K354" s="49">
        <v>0.04</v>
      </c>
    </row>
    <row r="355" spans="1:11" ht="16.05" customHeight="1" x14ac:dyDescent="0.25">
      <c r="A355" s="48">
        <f t="shared" si="43"/>
        <v>53174</v>
      </c>
      <c r="B355" s="45" t="str">
        <f t="shared" si="47"/>
        <v>A355</v>
      </c>
      <c r="C355" s="46">
        <v>343</v>
      </c>
      <c r="D355" s="4">
        <f t="shared" si="44"/>
        <v>0</v>
      </c>
      <c r="E355" s="4">
        <f t="shared" si="50"/>
        <v>0</v>
      </c>
      <c r="F355" s="4">
        <f t="shared" si="48"/>
        <v>0</v>
      </c>
      <c r="G355" s="4">
        <f t="shared" si="49"/>
        <v>0</v>
      </c>
      <c r="H355" s="4">
        <f t="shared" si="45"/>
        <v>0</v>
      </c>
      <c r="I355" s="26">
        <f t="shared" si="46"/>
        <v>0</v>
      </c>
      <c r="K355" s="49">
        <v>0.04</v>
      </c>
    </row>
    <row r="356" spans="1:11" ht="16.05" customHeight="1" x14ac:dyDescent="0.25">
      <c r="A356" s="48">
        <f t="shared" si="43"/>
        <v>53205</v>
      </c>
      <c r="B356" s="45" t="str">
        <f t="shared" si="47"/>
        <v>A356</v>
      </c>
      <c r="C356" s="46">
        <v>344</v>
      </c>
      <c r="D356" s="4">
        <f t="shared" si="44"/>
        <v>0</v>
      </c>
      <c r="E356" s="4">
        <f t="shared" si="50"/>
        <v>0</v>
      </c>
      <c r="F356" s="4">
        <f t="shared" si="48"/>
        <v>0</v>
      </c>
      <c r="G356" s="4">
        <f t="shared" si="49"/>
        <v>0</v>
      </c>
      <c r="H356" s="4">
        <f t="shared" si="45"/>
        <v>0</v>
      </c>
      <c r="I356" s="26">
        <f t="shared" si="46"/>
        <v>0</v>
      </c>
      <c r="K356" s="49">
        <v>0.04</v>
      </c>
    </row>
    <row r="357" spans="1:11" ht="16.05" customHeight="1" x14ac:dyDescent="0.25">
      <c r="A357" s="48">
        <f t="shared" si="43"/>
        <v>53235</v>
      </c>
      <c r="B357" s="45" t="str">
        <f t="shared" si="47"/>
        <v>A357</v>
      </c>
      <c r="C357" s="46">
        <v>345</v>
      </c>
      <c r="D357" s="4">
        <f t="shared" si="44"/>
        <v>0</v>
      </c>
      <c r="E357" s="4">
        <f t="shared" si="50"/>
        <v>0</v>
      </c>
      <c r="F357" s="4">
        <f t="shared" si="48"/>
        <v>0</v>
      </c>
      <c r="G357" s="4">
        <f t="shared" si="49"/>
        <v>0</v>
      </c>
      <c r="H357" s="4">
        <f t="shared" si="45"/>
        <v>0</v>
      </c>
      <c r="I357" s="26">
        <f t="shared" si="46"/>
        <v>0</v>
      </c>
      <c r="K357" s="49">
        <v>0.04</v>
      </c>
    </row>
    <row r="358" spans="1:11" ht="16.05" customHeight="1" x14ac:dyDescent="0.25">
      <c r="A358" s="48">
        <f t="shared" si="43"/>
        <v>53266</v>
      </c>
      <c r="B358" s="45" t="str">
        <f t="shared" si="47"/>
        <v>A358</v>
      </c>
      <c r="C358" s="46">
        <v>346</v>
      </c>
      <c r="D358" s="4">
        <f t="shared" si="44"/>
        <v>0</v>
      </c>
      <c r="E358" s="4">
        <f t="shared" si="50"/>
        <v>0</v>
      </c>
      <c r="F358" s="4">
        <f t="shared" si="48"/>
        <v>0</v>
      </c>
      <c r="G358" s="4">
        <f t="shared" si="49"/>
        <v>0</v>
      </c>
      <c r="H358" s="4">
        <f t="shared" si="45"/>
        <v>0</v>
      </c>
      <c r="I358" s="26">
        <f t="shared" si="46"/>
        <v>0</v>
      </c>
      <c r="K358" s="49">
        <v>0.04</v>
      </c>
    </row>
    <row r="359" spans="1:11" ht="16.05" customHeight="1" x14ac:dyDescent="0.25">
      <c r="A359" s="48">
        <f t="shared" si="43"/>
        <v>53296</v>
      </c>
      <c r="B359" s="45" t="str">
        <f t="shared" si="47"/>
        <v>A359</v>
      </c>
      <c r="C359" s="46">
        <v>347</v>
      </c>
      <c r="D359" s="4">
        <f t="shared" si="44"/>
        <v>0</v>
      </c>
      <c r="E359" s="4">
        <f t="shared" si="50"/>
        <v>0</v>
      </c>
      <c r="F359" s="4">
        <f t="shared" si="48"/>
        <v>0</v>
      </c>
      <c r="G359" s="4">
        <f t="shared" si="49"/>
        <v>0</v>
      </c>
      <c r="H359" s="4">
        <f t="shared" si="45"/>
        <v>0</v>
      </c>
      <c r="I359" s="26">
        <f t="shared" si="46"/>
        <v>0</v>
      </c>
      <c r="K359" s="49">
        <v>0.04</v>
      </c>
    </row>
    <row r="360" spans="1:11" ht="16.05" customHeight="1" x14ac:dyDescent="0.25">
      <c r="A360" s="48">
        <f t="shared" si="43"/>
        <v>53327</v>
      </c>
      <c r="B360" s="45" t="str">
        <f t="shared" si="47"/>
        <v>A360</v>
      </c>
      <c r="C360" s="46">
        <v>348</v>
      </c>
      <c r="D360" s="4">
        <f t="shared" si="44"/>
        <v>0</v>
      </c>
      <c r="E360" s="4">
        <f t="shared" si="50"/>
        <v>0</v>
      </c>
      <c r="F360" s="4">
        <f t="shared" si="48"/>
        <v>0</v>
      </c>
      <c r="G360" s="4">
        <f t="shared" si="49"/>
        <v>0</v>
      </c>
      <c r="H360" s="4">
        <f t="shared" si="45"/>
        <v>0</v>
      </c>
      <c r="I360" s="26">
        <f t="shared" si="46"/>
        <v>0</v>
      </c>
      <c r="K360" s="49">
        <v>0.04</v>
      </c>
    </row>
    <row r="361" spans="1:11" ht="16.05" customHeight="1" x14ac:dyDescent="0.25">
      <c r="A361" s="48">
        <f t="shared" si="43"/>
        <v>53358</v>
      </c>
      <c r="B361" s="45" t="str">
        <f t="shared" si="47"/>
        <v>A361</v>
      </c>
      <c r="C361" s="46">
        <v>349</v>
      </c>
      <c r="D361" s="4">
        <f t="shared" si="44"/>
        <v>0</v>
      </c>
      <c r="E361" s="4">
        <f t="shared" si="50"/>
        <v>0</v>
      </c>
      <c r="F361" s="4">
        <f t="shared" si="48"/>
        <v>0</v>
      </c>
      <c r="G361" s="4">
        <f t="shared" si="49"/>
        <v>0</v>
      </c>
      <c r="H361" s="4">
        <f t="shared" si="45"/>
        <v>0</v>
      </c>
      <c r="I361" s="26">
        <f t="shared" si="46"/>
        <v>0</v>
      </c>
      <c r="K361" s="49">
        <v>0.04</v>
      </c>
    </row>
    <row r="362" spans="1:11" ht="16.05" customHeight="1" x14ac:dyDescent="0.25">
      <c r="A362" s="48">
        <f t="shared" si="43"/>
        <v>53386</v>
      </c>
      <c r="B362" s="45" t="str">
        <f t="shared" si="47"/>
        <v>A362</v>
      </c>
      <c r="C362" s="46">
        <v>350</v>
      </c>
      <c r="D362" s="4">
        <f t="shared" si="44"/>
        <v>0</v>
      </c>
      <c r="E362" s="4">
        <f t="shared" si="50"/>
        <v>0</v>
      </c>
      <c r="F362" s="4">
        <f t="shared" si="48"/>
        <v>0</v>
      </c>
      <c r="G362" s="4">
        <f t="shared" si="49"/>
        <v>0</v>
      </c>
      <c r="H362" s="4">
        <f t="shared" si="45"/>
        <v>0</v>
      </c>
      <c r="I362" s="26">
        <f t="shared" si="46"/>
        <v>0</v>
      </c>
      <c r="K362" s="49">
        <v>0.04</v>
      </c>
    </row>
    <row r="363" spans="1:11" ht="16.05" customHeight="1" x14ac:dyDescent="0.25">
      <c r="A363" s="48">
        <f t="shared" si="43"/>
        <v>53417</v>
      </c>
      <c r="B363" s="45" t="str">
        <f t="shared" si="47"/>
        <v>A363</v>
      </c>
      <c r="C363" s="46">
        <v>351</v>
      </c>
      <c r="D363" s="4">
        <f t="shared" si="44"/>
        <v>0</v>
      </c>
      <c r="E363" s="4">
        <f t="shared" si="50"/>
        <v>0</v>
      </c>
      <c r="F363" s="4">
        <f t="shared" si="48"/>
        <v>0</v>
      </c>
      <c r="G363" s="4">
        <f t="shared" si="49"/>
        <v>0</v>
      </c>
      <c r="H363" s="4">
        <f t="shared" si="45"/>
        <v>0</v>
      </c>
      <c r="I363" s="26">
        <f t="shared" si="46"/>
        <v>0</v>
      </c>
      <c r="K363" s="49">
        <v>0.04</v>
      </c>
    </row>
    <row r="364" spans="1:11" ht="16.05" customHeight="1" x14ac:dyDescent="0.25">
      <c r="A364" s="48">
        <f t="shared" si="43"/>
        <v>53447</v>
      </c>
      <c r="B364" s="45" t="str">
        <f t="shared" si="47"/>
        <v>A364</v>
      </c>
      <c r="C364" s="46">
        <v>352</v>
      </c>
      <c r="D364" s="4">
        <f t="shared" si="44"/>
        <v>0</v>
      </c>
      <c r="E364" s="4">
        <f t="shared" si="50"/>
        <v>0</v>
      </c>
      <c r="F364" s="4">
        <f t="shared" si="48"/>
        <v>0</v>
      </c>
      <c r="G364" s="4">
        <f t="shared" si="49"/>
        <v>0</v>
      </c>
      <c r="H364" s="4">
        <f t="shared" si="45"/>
        <v>0</v>
      </c>
      <c r="I364" s="26">
        <f t="shared" si="46"/>
        <v>0</v>
      </c>
      <c r="K364" s="49">
        <v>0.04</v>
      </c>
    </row>
    <row r="365" spans="1:11" ht="16.05" customHeight="1" x14ac:dyDescent="0.25">
      <c r="A365" s="48">
        <f t="shared" si="43"/>
        <v>53478</v>
      </c>
      <c r="B365" s="45" t="str">
        <f t="shared" si="47"/>
        <v>A365</v>
      </c>
      <c r="C365" s="46">
        <v>353</v>
      </c>
      <c r="D365" s="4">
        <f t="shared" si="44"/>
        <v>0</v>
      </c>
      <c r="E365" s="4">
        <f t="shared" si="50"/>
        <v>0</v>
      </c>
      <c r="F365" s="4">
        <f t="shared" si="48"/>
        <v>0</v>
      </c>
      <c r="G365" s="4">
        <f t="shared" si="49"/>
        <v>0</v>
      </c>
      <c r="H365" s="4">
        <f t="shared" si="45"/>
        <v>0</v>
      </c>
      <c r="I365" s="26">
        <f t="shared" si="46"/>
        <v>0</v>
      </c>
      <c r="K365" s="49">
        <v>0.04</v>
      </c>
    </row>
    <row r="366" spans="1:11" ht="16.05" customHeight="1" x14ac:dyDescent="0.25">
      <c r="A366" s="48">
        <f t="shared" si="43"/>
        <v>53508</v>
      </c>
      <c r="B366" s="45" t="str">
        <f t="shared" si="47"/>
        <v>A366</v>
      </c>
      <c r="C366" s="46">
        <v>354</v>
      </c>
      <c r="D366" s="4">
        <f t="shared" si="44"/>
        <v>0</v>
      </c>
      <c r="E366" s="4">
        <f t="shared" si="50"/>
        <v>0</v>
      </c>
      <c r="F366" s="4">
        <f t="shared" si="48"/>
        <v>0</v>
      </c>
      <c r="G366" s="4">
        <f t="shared" si="49"/>
        <v>0</v>
      </c>
      <c r="H366" s="4">
        <f t="shared" si="45"/>
        <v>0</v>
      </c>
      <c r="I366" s="26">
        <f t="shared" si="46"/>
        <v>0</v>
      </c>
      <c r="K366" s="49">
        <v>0.04</v>
      </c>
    </row>
    <row r="367" spans="1:11" ht="16.05" customHeight="1" x14ac:dyDescent="0.25">
      <c r="A367" s="48">
        <f t="shared" si="43"/>
        <v>53539</v>
      </c>
      <c r="B367" s="45" t="str">
        <f t="shared" si="47"/>
        <v>A367</v>
      </c>
      <c r="C367" s="46">
        <v>355</v>
      </c>
      <c r="D367" s="4">
        <f t="shared" si="44"/>
        <v>0</v>
      </c>
      <c r="E367" s="4">
        <f t="shared" si="50"/>
        <v>0</v>
      </c>
      <c r="F367" s="4">
        <f t="shared" si="48"/>
        <v>0</v>
      </c>
      <c r="G367" s="4">
        <f t="shared" si="49"/>
        <v>0</v>
      </c>
      <c r="H367" s="4">
        <f t="shared" si="45"/>
        <v>0</v>
      </c>
      <c r="I367" s="26">
        <f t="shared" si="46"/>
        <v>0</v>
      </c>
      <c r="K367" s="49">
        <v>0.04</v>
      </c>
    </row>
    <row r="368" spans="1:11" ht="16.05" customHeight="1" x14ac:dyDescent="0.25">
      <c r="A368" s="48">
        <f t="shared" si="43"/>
        <v>53570</v>
      </c>
      <c r="B368" s="45" t="str">
        <f t="shared" si="47"/>
        <v>A368</v>
      </c>
      <c r="C368" s="46">
        <v>356</v>
      </c>
      <c r="D368" s="4">
        <f t="shared" si="44"/>
        <v>0</v>
      </c>
      <c r="E368" s="4">
        <f t="shared" si="50"/>
        <v>0</v>
      </c>
      <c r="F368" s="4">
        <f t="shared" si="48"/>
        <v>0</v>
      </c>
      <c r="G368" s="4">
        <f t="shared" si="49"/>
        <v>0</v>
      </c>
      <c r="H368" s="4">
        <f t="shared" si="45"/>
        <v>0</v>
      </c>
      <c r="I368" s="26">
        <f t="shared" si="46"/>
        <v>0</v>
      </c>
      <c r="K368" s="49">
        <v>0.04</v>
      </c>
    </row>
    <row r="369" spans="1:12" ht="16.05" customHeight="1" x14ac:dyDescent="0.25">
      <c r="A369" s="48">
        <f t="shared" si="43"/>
        <v>53600</v>
      </c>
      <c r="B369" s="45" t="str">
        <f t="shared" si="47"/>
        <v>A369</v>
      </c>
      <c r="C369" s="46">
        <v>357</v>
      </c>
      <c r="D369" s="4">
        <f t="shared" si="44"/>
        <v>0</v>
      </c>
      <c r="E369" s="4">
        <f t="shared" si="50"/>
        <v>0</v>
      </c>
      <c r="F369" s="4">
        <f t="shared" si="48"/>
        <v>0</v>
      </c>
      <c r="G369" s="4">
        <f t="shared" si="49"/>
        <v>0</v>
      </c>
      <c r="H369" s="4">
        <f t="shared" si="45"/>
        <v>0</v>
      </c>
      <c r="I369" s="26">
        <f t="shared" si="46"/>
        <v>0</v>
      </c>
      <c r="K369" s="49">
        <v>0.04</v>
      </c>
    </row>
    <row r="370" spans="1:12" ht="16.05" customHeight="1" x14ac:dyDescent="0.25">
      <c r="A370" s="48">
        <f t="shared" si="43"/>
        <v>53631</v>
      </c>
      <c r="B370" s="45" t="str">
        <f t="shared" si="47"/>
        <v>A370</v>
      </c>
      <c r="C370" s="46">
        <v>358</v>
      </c>
      <c r="D370" s="4">
        <f t="shared" si="44"/>
        <v>0</v>
      </c>
      <c r="E370" s="4">
        <f t="shared" si="50"/>
        <v>0</v>
      </c>
      <c r="F370" s="4">
        <f t="shared" si="48"/>
        <v>0</v>
      </c>
      <c r="G370" s="4">
        <f t="shared" si="49"/>
        <v>0</v>
      </c>
      <c r="H370" s="4">
        <f t="shared" si="45"/>
        <v>0</v>
      </c>
      <c r="I370" s="26">
        <f t="shared" si="46"/>
        <v>0</v>
      </c>
      <c r="K370" s="49">
        <v>0.04</v>
      </c>
    </row>
    <row r="371" spans="1:12" ht="16.05" customHeight="1" x14ac:dyDescent="0.25">
      <c r="A371" s="48">
        <f t="shared" si="43"/>
        <v>53661</v>
      </c>
      <c r="B371" s="45" t="str">
        <f t="shared" si="47"/>
        <v>A371</v>
      </c>
      <c r="C371" s="46">
        <v>359</v>
      </c>
      <c r="D371" s="4">
        <f t="shared" si="44"/>
        <v>0</v>
      </c>
      <c r="E371" s="4">
        <f t="shared" si="50"/>
        <v>0</v>
      </c>
      <c r="F371" s="4">
        <f t="shared" si="48"/>
        <v>0</v>
      </c>
      <c r="G371" s="4">
        <f t="shared" si="49"/>
        <v>0</v>
      </c>
      <c r="H371" s="4">
        <f t="shared" si="45"/>
        <v>0</v>
      </c>
      <c r="I371" s="26">
        <f t="shared" si="46"/>
        <v>0</v>
      </c>
      <c r="K371" s="49">
        <v>0.04</v>
      </c>
    </row>
    <row r="372" spans="1:12" ht="16.05" customHeight="1" x14ac:dyDescent="0.25">
      <c r="A372" s="48">
        <f t="shared" si="43"/>
        <v>53692</v>
      </c>
      <c r="B372" s="45" t="str">
        <f t="shared" si="47"/>
        <v>A372</v>
      </c>
      <c r="C372" s="46">
        <v>360</v>
      </c>
      <c r="D372" s="4">
        <f t="shared" si="44"/>
        <v>0</v>
      </c>
      <c r="E372" s="4">
        <f t="shared" si="50"/>
        <v>0</v>
      </c>
      <c r="F372" s="4">
        <f t="shared" si="48"/>
        <v>0</v>
      </c>
      <c r="G372" s="4">
        <f t="shared" si="49"/>
        <v>0</v>
      </c>
      <c r="H372" s="4">
        <f t="shared" si="45"/>
        <v>0</v>
      </c>
      <c r="I372" s="26">
        <f t="shared" si="46"/>
        <v>0</v>
      </c>
      <c r="K372" s="49">
        <v>0.04</v>
      </c>
    </row>
    <row r="373" spans="1:12" s="51" customFormat="1" ht="16.05" customHeight="1" thickBot="1" x14ac:dyDescent="0.25">
      <c r="A373" s="50"/>
      <c r="B373" s="50"/>
      <c r="D373" s="52"/>
      <c r="E373" s="53">
        <f>SUM(E13:E372)</f>
        <v>290870.55806372152</v>
      </c>
      <c r="F373" s="53">
        <f>SUM(F13:F372)</f>
        <v>90870.558063720993</v>
      </c>
      <c r="G373" s="53">
        <f>SUM(G13:G372)</f>
        <v>200000.00000000026</v>
      </c>
      <c r="H373" s="52"/>
      <c r="I373" s="54"/>
      <c r="K373" s="55"/>
      <c r="L373" s="52"/>
    </row>
    <row r="374" spans="1:12" ht="16.05" customHeight="1" thickTop="1" x14ac:dyDescent="0.25"/>
  </sheetData>
  <mergeCells count="6">
    <mergeCell ref="A8:C8"/>
    <mergeCell ref="A9:C9"/>
    <mergeCell ref="A4:C4"/>
    <mergeCell ref="A5:C5"/>
    <mergeCell ref="A6:C6"/>
    <mergeCell ref="A7:C7"/>
  </mergeCells>
  <phoneticPr fontId="5" type="noConversion"/>
  <conditionalFormatting sqref="D10">
    <cfRule type="cellIs" dxfId="0" priority="1" operator="greaterThan">
      <formula>$D$4</formula>
    </cfRule>
  </conditionalFormatting>
  <dataValidations count="4">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00000000-0002-0000-0100-000000000000}">
      <formula1>1</formula1>
    </dataValidation>
    <dataValidation type="list" allowBlank="1" showErrorMessage="1" promptTitle="Loan Repayment Type" prompt="Select whether the loan is repaid at the beginning or end of a month." sqref="D9" xr:uid="{00000000-0002-0000-0100-000001000000}">
      <formula1>"Beginning, End"</formula1>
    </dataValidation>
    <dataValidation type="decimal" allowBlank="1" showErrorMessage="1" errorTitle="Invalid Input" error="This value must be entered as a percentage between 0% and 100%." promptTitle="Annual Interest Rate" prompt="Enter the annual interest rate as a percentage." sqref="D5" xr:uid="{00000000-0002-0000-0100-000003000000}">
      <formula1>0</formula1>
      <formula2>1</formula2>
    </dataValidation>
    <dataValidation type="whole" allowBlank="1" showErrorMessage="1" errorTitle="Invalid Loan Period" error="The loan period should be an integer value between 1 and 360." promptTitle="Loan Period in Months" prompt="Enter a loan period between 1 and 360." sqref="D6" xr:uid="{5FB90AD5-B2F3-460D-A2E5-11034CABE880}">
      <formula1>1</formula1>
      <formula2>360</formula2>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0325-33AB-4321-B9BC-8A00A5D7E82E}">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30" customWidth="1"/>
    <col min="2" max="2" width="15.6640625" style="30" customWidth="1"/>
    <col min="3" max="3" width="15.6640625" style="29" customWidth="1"/>
    <col min="4" max="8" width="15.6640625" style="4" customWidth="1"/>
    <col min="9" max="9" width="15.6640625" style="26" customWidth="1"/>
    <col min="10" max="10" width="3.6640625" style="29" customWidth="1"/>
    <col min="11" max="11" width="15.6640625" style="5" customWidth="1"/>
    <col min="12" max="12" width="14.6640625" style="4" customWidth="1"/>
    <col min="13" max="16384" width="9.109375" style="29"/>
  </cols>
  <sheetData>
    <row r="1" spans="1:11" ht="16.05" customHeight="1" x14ac:dyDescent="0.25">
      <c r="A1" s="56" t="s">
        <v>35</v>
      </c>
      <c r="B1" s="28"/>
      <c r="K1" s="6"/>
    </row>
    <row r="2" spans="1:11" ht="16.05" customHeight="1" x14ac:dyDescent="0.25">
      <c r="A2" s="9" t="s">
        <v>31</v>
      </c>
      <c r="B2" s="28"/>
      <c r="K2" s="6"/>
    </row>
    <row r="3" spans="1:11" ht="16.05" customHeight="1" x14ac:dyDescent="0.25">
      <c r="A3" s="21" t="s">
        <v>37</v>
      </c>
    </row>
    <row r="4" spans="1:11" ht="16.05" customHeight="1" x14ac:dyDescent="0.25">
      <c r="A4" s="61" t="s">
        <v>3</v>
      </c>
      <c r="B4" s="62"/>
      <c r="C4" s="63"/>
      <c r="D4" s="31">
        <v>60000</v>
      </c>
    </row>
    <row r="5" spans="1:11" ht="16.05" customHeight="1" x14ac:dyDescent="0.25">
      <c r="A5" s="61" t="s">
        <v>1</v>
      </c>
      <c r="B5" s="62"/>
      <c r="C5" s="63"/>
      <c r="D5" s="32">
        <v>4.4999999999999998E-2</v>
      </c>
    </row>
    <row r="6" spans="1:11" ht="16.05" customHeight="1" x14ac:dyDescent="0.25">
      <c r="A6" s="61" t="s">
        <v>14</v>
      </c>
      <c r="B6" s="62"/>
      <c r="C6" s="63"/>
      <c r="D6" s="31">
        <v>60</v>
      </c>
      <c r="G6" s="33"/>
      <c r="H6" s="33"/>
      <c r="I6" s="24"/>
    </row>
    <row r="7" spans="1:11" ht="16.05" customHeight="1" x14ac:dyDescent="0.25">
      <c r="A7" s="61" t="s">
        <v>15</v>
      </c>
      <c r="B7" s="62"/>
      <c r="C7" s="63"/>
      <c r="D7" s="34">
        <f>IF(D9="Beginning",PMT($D$5/12,$D$6,-$D$4,$D$10,1),PMT($D$5/12,$D$6,-$D$4,$D$10,0))</f>
        <v>-1115.3717317364985</v>
      </c>
    </row>
    <row r="8" spans="1:11" ht="16.05" customHeight="1" x14ac:dyDescent="0.25">
      <c r="A8" s="61" t="s">
        <v>2</v>
      </c>
      <c r="B8" s="62"/>
      <c r="C8" s="63"/>
      <c r="D8" s="35">
        <v>43101</v>
      </c>
      <c r="E8" s="33"/>
    </row>
    <row r="9" spans="1:11" ht="16.05" customHeight="1" x14ac:dyDescent="0.25">
      <c r="A9" s="61" t="s">
        <v>5</v>
      </c>
      <c r="B9" s="62"/>
      <c r="C9" s="63"/>
      <c r="D9" s="36" t="s">
        <v>6</v>
      </c>
      <c r="E9" s="33"/>
    </row>
    <row r="10" spans="1:11" ht="16.05" customHeight="1" x14ac:dyDescent="0.25">
      <c r="A10" s="58" t="s">
        <v>16</v>
      </c>
      <c r="B10" s="59"/>
      <c r="C10" s="60"/>
      <c r="D10" s="31">
        <v>150000</v>
      </c>
      <c r="G10" s="33"/>
      <c r="H10" s="33"/>
      <c r="I10" s="24"/>
    </row>
    <row r="11" spans="1:11" ht="16.05" customHeight="1" x14ac:dyDescent="0.25">
      <c r="A11" s="29"/>
      <c r="B11" s="29"/>
      <c r="D11" s="37"/>
      <c r="E11" s="33"/>
    </row>
    <row r="12" spans="1:11" s="42" customFormat="1" ht="25.2" x14ac:dyDescent="0.2">
      <c r="A12" s="38" t="s">
        <v>0</v>
      </c>
      <c r="B12" s="38" t="s">
        <v>24</v>
      </c>
      <c r="C12" s="39" t="s">
        <v>4</v>
      </c>
      <c r="D12" s="40" t="s">
        <v>17</v>
      </c>
      <c r="E12" s="40" t="s">
        <v>18</v>
      </c>
      <c r="F12" s="40" t="s">
        <v>19</v>
      </c>
      <c r="G12" s="40" t="s">
        <v>20</v>
      </c>
      <c r="H12" s="40" t="s">
        <v>21</v>
      </c>
      <c r="I12" s="41" t="s">
        <v>22</v>
      </c>
      <c r="K12" s="43" t="s">
        <v>23</v>
      </c>
    </row>
    <row r="13" spans="1:11" ht="16.05" customHeight="1" x14ac:dyDescent="0.25">
      <c r="A13" s="44">
        <f>DATE(YEAR(D8),MONTH(D8)+1,1-1)</f>
        <v>43131</v>
      </c>
      <c r="B13" s="45" t="str">
        <f>"A"&amp;ROW(A13)</f>
        <v>A13</v>
      </c>
      <c r="C13" s="46">
        <v>1</v>
      </c>
      <c r="D13" s="4">
        <f>$D$4</f>
        <v>60000</v>
      </c>
      <c r="E13" s="4">
        <f>IF($D$6+1-C13=0,0,IF($D$9="Beginning",PMT(K13/12,$D$6+1-C13,-$D13,$D$10,1),PMT(K13/12,$D$6+1-C13,-$D13,$D$10,0)))</f>
        <v>-1115.3717317364985</v>
      </c>
      <c r="F13" s="4">
        <f>IF($D$6+1-C13&lt;=0,0,IF($D$9="Beginning",(D13-E13)*K13/12,D13*K13/12))</f>
        <v>225</v>
      </c>
      <c r="G13" s="4">
        <f>IF(ROUND($D$6+1-C13,2)&lt;=0,0,E13-F13)</f>
        <v>-1340.3717317364985</v>
      </c>
      <c r="H13" s="4">
        <f t="shared" ref="H13:H76" si="0">D13-G13</f>
        <v>61340.371731736501</v>
      </c>
      <c r="I13" s="26">
        <f t="shared" ref="I13:I76" si="1">H13/$D$4</f>
        <v>1.022339528862275</v>
      </c>
      <c r="K13" s="47">
        <f>$D$5</f>
        <v>4.4999999999999998E-2</v>
      </c>
    </row>
    <row r="14" spans="1:11" ht="16.05" customHeight="1" x14ac:dyDescent="0.25">
      <c r="A14" s="48">
        <f>DATE(YEAR(A13),MONTH(A13)+2,1-1)</f>
        <v>43159</v>
      </c>
      <c r="B14" s="45" t="str">
        <f t="shared" ref="B14:B77" si="2">"A"&amp;ROW(A14)</f>
        <v>A14</v>
      </c>
      <c r="C14" s="46">
        <v>2</v>
      </c>
      <c r="D14" s="4">
        <f t="shared" ref="D14:D77" si="3">IF(ROUND(H13,0)&gt;0,H13,0)</f>
        <v>61340.371731736501</v>
      </c>
      <c r="E14" s="4">
        <f>IF($D$6+1-C14&lt;=0,0,IF($D$9="Beginning",PMT(K13/12,$D$6+1-C14,-(D13-E13),-PV(K13/12,1,0,$D$10),0),PMT(K14/12,$D$6+1-C14,-D14,$D$10,0)))</f>
        <v>-1115.3717317364985</v>
      </c>
      <c r="F14" s="4">
        <f t="shared" ref="F14:F77" si="4">IF($D$6+1-C14&lt;=0,0,IF($D$9="Beginning",(D14-E14)*K14/12,D14*K14/12))</f>
        <v>230.02639399401187</v>
      </c>
      <c r="G14" s="4">
        <f t="shared" ref="G14:G77" si="5">IF(ROUND($D$6+1-C14,2)&lt;=0,0,E14-F14)</f>
        <v>-1345.3981257305104</v>
      </c>
      <c r="H14" s="4">
        <f t="shared" si="0"/>
        <v>62685.769857467014</v>
      </c>
      <c r="I14" s="26">
        <f t="shared" si="1"/>
        <v>1.0447628309577837</v>
      </c>
      <c r="K14" s="49">
        <v>4.4999999999999998E-2</v>
      </c>
    </row>
    <row r="15" spans="1:11" ht="16.05" customHeight="1" x14ac:dyDescent="0.25">
      <c r="A15" s="48">
        <f t="shared" ref="A15:A78" si="6">DATE(YEAR(A14),MONTH(A14)+2,1-1)</f>
        <v>43190</v>
      </c>
      <c r="B15" s="45" t="str">
        <f t="shared" si="2"/>
        <v>A15</v>
      </c>
      <c r="C15" s="46">
        <v>3</v>
      </c>
      <c r="D15" s="4">
        <f t="shared" si="3"/>
        <v>62685.769857467014</v>
      </c>
      <c r="E15" s="4">
        <f t="shared" ref="E15:E78" si="7">IF($D$6+1-C15&lt;=0,0,IF($D$9="Beginning",PMT(K14/12,$D$6+1-C15,-(D14-E14),-PV(K14/12,1,0,$D$10),0),PMT(K15/12,$D$6+1-C15,-D15,$D$10,0)))</f>
        <v>-1115.3717317364985</v>
      </c>
      <c r="F15" s="4">
        <f t="shared" si="4"/>
        <v>235.07163696550128</v>
      </c>
      <c r="G15" s="4">
        <f t="shared" si="5"/>
        <v>-1350.4433687019998</v>
      </c>
      <c r="H15" s="4">
        <f t="shared" si="0"/>
        <v>64036.213226169013</v>
      </c>
      <c r="I15" s="26">
        <f t="shared" si="1"/>
        <v>1.0672702204361502</v>
      </c>
      <c r="K15" s="49">
        <v>4.4999999999999998E-2</v>
      </c>
    </row>
    <row r="16" spans="1:11" ht="16.05" customHeight="1" x14ac:dyDescent="0.25">
      <c r="A16" s="48">
        <f t="shared" si="6"/>
        <v>43220</v>
      </c>
      <c r="B16" s="45" t="str">
        <f t="shared" si="2"/>
        <v>A16</v>
      </c>
      <c r="C16" s="46">
        <v>4</v>
      </c>
      <c r="D16" s="4">
        <f t="shared" si="3"/>
        <v>64036.213226169013</v>
      </c>
      <c r="E16" s="4">
        <f t="shared" si="7"/>
        <v>-1115.3717317364983</v>
      </c>
      <c r="F16" s="4">
        <f t="shared" si="4"/>
        <v>240.13579959813379</v>
      </c>
      <c r="G16" s="4">
        <f t="shared" si="5"/>
        <v>-1355.5075313346322</v>
      </c>
      <c r="H16" s="4">
        <f t="shared" si="0"/>
        <v>65391.720757503645</v>
      </c>
      <c r="I16" s="26">
        <f t="shared" si="1"/>
        <v>1.0898620126250607</v>
      </c>
      <c r="K16" s="49">
        <v>4.4999999999999998E-2</v>
      </c>
    </row>
    <row r="17" spans="1:11" ht="16.05" customHeight="1" x14ac:dyDescent="0.25">
      <c r="A17" s="48">
        <f t="shared" si="6"/>
        <v>43251</v>
      </c>
      <c r="B17" s="45" t="str">
        <f t="shared" si="2"/>
        <v>A17</v>
      </c>
      <c r="C17" s="46">
        <v>5</v>
      </c>
      <c r="D17" s="4">
        <f t="shared" si="3"/>
        <v>65391.720757503645</v>
      </c>
      <c r="E17" s="4">
        <f t="shared" si="7"/>
        <v>-1115.3717317364985</v>
      </c>
      <c r="F17" s="4">
        <f t="shared" si="4"/>
        <v>245.21895284063865</v>
      </c>
      <c r="G17" s="4">
        <f t="shared" si="5"/>
        <v>-1360.5906845771372</v>
      </c>
      <c r="H17" s="4">
        <f t="shared" si="0"/>
        <v>66752.311442080783</v>
      </c>
      <c r="I17" s="26">
        <f t="shared" si="1"/>
        <v>1.1125385240346797</v>
      </c>
      <c r="K17" s="49">
        <v>4.4999999999999998E-2</v>
      </c>
    </row>
    <row r="18" spans="1:11" ht="16.05" customHeight="1" x14ac:dyDescent="0.25">
      <c r="A18" s="48">
        <f t="shared" si="6"/>
        <v>43281</v>
      </c>
      <c r="B18" s="45" t="str">
        <f t="shared" si="2"/>
        <v>A18</v>
      </c>
      <c r="C18" s="46">
        <v>6</v>
      </c>
      <c r="D18" s="4">
        <f t="shared" si="3"/>
        <v>66752.311442080783</v>
      </c>
      <c r="E18" s="4">
        <f t="shared" si="7"/>
        <v>-1115.3717317364983</v>
      </c>
      <c r="F18" s="4">
        <f t="shared" si="4"/>
        <v>250.3211679078029</v>
      </c>
      <c r="G18" s="4">
        <f t="shared" si="5"/>
        <v>-1365.6928996443012</v>
      </c>
      <c r="H18" s="4">
        <f t="shared" si="0"/>
        <v>68118.004341725085</v>
      </c>
      <c r="I18" s="26">
        <f t="shared" si="1"/>
        <v>1.1353000723620847</v>
      </c>
      <c r="K18" s="49">
        <v>4.4999999999999998E-2</v>
      </c>
    </row>
    <row r="19" spans="1:11" ht="16.05" customHeight="1" x14ac:dyDescent="0.25">
      <c r="A19" s="48">
        <f t="shared" si="6"/>
        <v>43312</v>
      </c>
      <c r="B19" s="45" t="str">
        <f t="shared" si="2"/>
        <v>A19</v>
      </c>
      <c r="C19" s="46">
        <v>7</v>
      </c>
      <c r="D19" s="4">
        <f t="shared" si="3"/>
        <v>68118.004341725085</v>
      </c>
      <c r="E19" s="4">
        <f t="shared" si="7"/>
        <v>-1115.3717317364985</v>
      </c>
      <c r="F19" s="4">
        <f t="shared" si="4"/>
        <v>255.44251628146904</v>
      </c>
      <c r="G19" s="4">
        <f t="shared" si="5"/>
        <v>-1370.8142480179677</v>
      </c>
      <c r="H19" s="4">
        <f t="shared" si="0"/>
        <v>69488.818589743052</v>
      </c>
      <c r="I19" s="26">
        <f t="shared" si="1"/>
        <v>1.1581469764957175</v>
      </c>
      <c r="K19" s="49">
        <v>4.4999999999999998E-2</v>
      </c>
    </row>
    <row r="20" spans="1:11" ht="16.05" customHeight="1" x14ac:dyDescent="0.25">
      <c r="A20" s="48">
        <f t="shared" si="6"/>
        <v>43343</v>
      </c>
      <c r="B20" s="45" t="str">
        <f t="shared" si="2"/>
        <v>A20</v>
      </c>
      <c r="C20" s="46">
        <v>8</v>
      </c>
      <c r="D20" s="4">
        <f t="shared" si="3"/>
        <v>69488.818589743052</v>
      </c>
      <c r="E20" s="4">
        <f t="shared" si="7"/>
        <v>-1115.3717317364983</v>
      </c>
      <c r="F20" s="4">
        <f t="shared" si="4"/>
        <v>260.58306971153644</v>
      </c>
      <c r="G20" s="4">
        <f t="shared" si="5"/>
        <v>-1375.9548014480347</v>
      </c>
      <c r="H20" s="4">
        <f t="shared" si="0"/>
        <v>70864.773391191091</v>
      </c>
      <c r="I20" s="26">
        <f t="shared" si="1"/>
        <v>1.1810795565198515</v>
      </c>
      <c r="K20" s="49">
        <v>4.4999999999999998E-2</v>
      </c>
    </row>
    <row r="21" spans="1:11" ht="16.05" customHeight="1" x14ac:dyDescent="0.25">
      <c r="A21" s="48">
        <f t="shared" si="6"/>
        <v>43373</v>
      </c>
      <c r="B21" s="45" t="str">
        <f t="shared" si="2"/>
        <v>A21</v>
      </c>
      <c r="C21" s="46">
        <v>9</v>
      </c>
      <c r="D21" s="4">
        <f t="shared" si="3"/>
        <v>70864.773391191091</v>
      </c>
      <c r="E21" s="4">
        <f t="shared" si="7"/>
        <v>-1115.3717317364983</v>
      </c>
      <c r="F21" s="4">
        <f t="shared" si="4"/>
        <v>265.74290021696658</v>
      </c>
      <c r="G21" s="4">
        <f t="shared" si="5"/>
        <v>-1381.1146319534648</v>
      </c>
      <c r="H21" s="4">
        <f t="shared" si="0"/>
        <v>72245.888023144551</v>
      </c>
      <c r="I21" s="26">
        <f t="shared" si="1"/>
        <v>1.2040981337190759</v>
      </c>
      <c r="K21" s="49">
        <v>4.4999999999999998E-2</v>
      </c>
    </row>
    <row r="22" spans="1:11" ht="16.05" customHeight="1" x14ac:dyDescent="0.25">
      <c r="A22" s="48">
        <f t="shared" si="6"/>
        <v>43404</v>
      </c>
      <c r="B22" s="45" t="str">
        <f t="shared" si="2"/>
        <v>A22</v>
      </c>
      <c r="C22" s="46">
        <v>10</v>
      </c>
      <c r="D22" s="4">
        <f t="shared" si="3"/>
        <v>72245.888023144551</v>
      </c>
      <c r="E22" s="4">
        <f t="shared" si="7"/>
        <v>-1115.3717317364983</v>
      </c>
      <c r="F22" s="4">
        <f t="shared" si="4"/>
        <v>270.92208008679205</v>
      </c>
      <c r="G22" s="4">
        <f t="shared" si="5"/>
        <v>-1386.2938118232903</v>
      </c>
      <c r="H22" s="4">
        <f t="shared" si="0"/>
        <v>73632.181834967836</v>
      </c>
      <c r="I22" s="26">
        <f t="shared" si="1"/>
        <v>1.2272030305827972</v>
      </c>
      <c r="K22" s="49">
        <v>4.4999999999999998E-2</v>
      </c>
    </row>
    <row r="23" spans="1:11" ht="16.05" customHeight="1" x14ac:dyDescent="0.25">
      <c r="A23" s="48">
        <f t="shared" si="6"/>
        <v>43434</v>
      </c>
      <c r="B23" s="45" t="str">
        <f t="shared" si="2"/>
        <v>A23</v>
      </c>
      <c r="C23" s="46">
        <v>11</v>
      </c>
      <c r="D23" s="4">
        <f t="shared" si="3"/>
        <v>73632.181834967836</v>
      </c>
      <c r="E23" s="4">
        <f t="shared" si="7"/>
        <v>-1115.3717317364985</v>
      </c>
      <c r="F23" s="4">
        <f t="shared" si="4"/>
        <v>276.12068188112937</v>
      </c>
      <c r="G23" s="4">
        <f t="shared" si="5"/>
        <v>-1391.4924136176278</v>
      </c>
      <c r="H23" s="4">
        <f t="shared" si="0"/>
        <v>75023.674248585463</v>
      </c>
      <c r="I23" s="26">
        <f t="shared" si="1"/>
        <v>1.2503945708097577</v>
      </c>
      <c r="K23" s="49">
        <v>4.4999999999999998E-2</v>
      </c>
    </row>
    <row r="24" spans="1:11" ht="16.05" customHeight="1" x14ac:dyDescent="0.25">
      <c r="A24" s="48">
        <f t="shared" si="6"/>
        <v>43465</v>
      </c>
      <c r="B24" s="45" t="str">
        <f t="shared" si="2"/>
        <v>A24</v>
      </c>
      <c r="C24" s="46">
        <v>12</v>
      </c>
      <c r="D24" s="4">
        <f t="shared" si="3"/>
        <v>75023.674248585463</v>
      </c>
      <c r="E24" s="4">
        <f t="shared" si="7"/>
        <v>-1115.3717317364983</v>
      </c>
      <c r="F24" s="4">
        <f t="shared" si="4"/>
        <v>281.33877843219551</v>
      </c>
      <c r="G24" s="4">
        <f t="shared" si="5"/>
        <v>-1396.7105101686939</v>
      </c>
      <c r="H24" s="4">
        <f t="shared" si="0"/>
        <v>76420.384758754153</v>
      </c>
      <c r="I24" s="26">
        <f t="shared" si="1"/>
        <v>1.2736730793125692</v>
      </c>
      <c r="K24" s="49">
        <v>4.4999999999999998E-2</v>
      </c>
    </row>
    <row r="25" spans="1:11" ht="16.05" customHeight="1" x14ac:dyDescent="0.25">
      <c r="A25" s="48">
        <f t="shared" si="6"/>
        <v>43496</v>
      </c>
      <c r="B25" s="45" t="str">
        <f t="shared" si="2"/>
        <v>A25</v>
      </c>
      <c r="C25" s="46">
        <v>13</v>
      </c>
      <c r="D25" s="4">
        <f t="shared" si="3"/>
        <v>76420.384758754153</v>
      </c>
      <c r="E25" s="4">
        <f t="shared" si="7"/>
        <v>-1115.3717317364985</v>
      </c>
      <c r="F25" s="4">
        <f t="shared" si="4"/>
        <v>286.57644284532807</v>
      </c>
      <c r="G25" s="4">
        <f t="shared" si="5"/>
        <v>-1401.9481745818266</v>
      </c>
      <c r="H25" s="4">
        <f t="shared" si="0"/>
        <v>77822.332933335972</v>
      </c>
      <c r="I25" s="26">
        <f t="shared" si="1"/>
        <v>1.2970388822222663</v>
      </c>
      <c r="K25" s="49">
        <v>4.4999999999999998E-2</v>
      </c>
    </row>
    <row r="26" spans="1:11" ht="16.05" customHeight="1" x14ac:dyDescent="0.25">
      <c r="A26" s="48">
        <f t="shared" si="6"/>
        <v>43524</v>
      </c>
      <c r="B26" s="45" t="str">
        <f t="shared" si="2"/>
        <v>A26</v>
      </c>
      <c r="C26" s="46">
        <v>14</v>
      </c>
      <c r="D26" s="4">
        <f t="shared" si="3"/>
        <v>77822.332933335972</v>
      </c>
      <c r="E26" s="4">
        <f t="shared" si="7"/>
        <v>-1115.3717317364988</v>
      </c>
      <c r="F26" s="4">
        <f t="shared" si="4"/>
        <v>291.8337485000099</v>
      </c>
      <c r="G26" s="4">
        <f t="shared" si="5"/>
        <v>-1407.2054802365087</v>
      </c>
      <c r="H26" s="4">
        <f t="shared" si="0"/>
        <v>79229.538413572474</v>
      </c>
      <c r="I26" s="26">
        <f t="shared" si="1"/>
        <v>1.3204923068928747</v>
      </c>
      <c r="K26" s="49">
        <v>4.4999999999999998E-2</v>
      </c>
    </row>
    <row r="27" spans="1:11" ht="16.05" customHeight="1" x14ac:dyDescent="0.25">
      <c r="A27" s="48">
        <f t="shared" si="6"/>
        <v>43555</v>
      </c>
      <c r="B27" s="45" t="str">
        <f t="shared" si="2"/>
        <v>A27</v>
      </c>
      <c r="C27" s="46">
        <v>15</v>
      </c>
      <c r="D27" s="4">
        <f t="shared" si="3"/>
        <v>79229.538413572474</v>
      </c>
      <c r="E27" s="4">
        <f t="shared" si="7"/>
        <v>-1115.3717317364988</v>
      </c>
      <c r="F27" s="4">
        <f t="shared" si="4"/>
        <v>297.11076905089675</v>
      </c>
      <c r="G27" s="4">
        <f t="shared" si="5"/>
        <v>-1412.4825007873956</v>
      </c>
      <c r="H27" s="4">
        <f t="shared" si="0"/>
        <v>80642.020914359877</v>
      </c>
      <c r="I27" s="26">
        <f t="shared" si="1"/>
        <v>1.3440336819059979</v>
      </c>
      <c r="K27" s="49">
        <v>4.4999999999999998E-2</v>
      </c>
    </row>
    <row r="28" spans="1:11" ht="16.05" customHeight="1" x14ac:dyDescent="0.25">
      <c r="A28" s="48">
        <f t="shared" si="6"/>
        <v>43585</v>
      </c>
      <c r="B28" s="45" t="str">
        <f t="shared" si="2"/>
        <v>A28</v>
      </c>
      <c r="C28" s="46">
        <v>16</v>
      </c>
      <c r="D28" s="4">
        <f t="shared" si="3"/>
        <v>80642.020914359877</v>
      </c>
      <c r="E28" s="4">
        <f t="shared" si="7"/>
        <v>-1115.3717317364985</v>
      </c>
      <c r="F28" s="4">
        <f t="shared" si="4"/>
        <v>302.40757842884949</v>
      </c>
      <c r="G28" s="4">
        <f t="shared" si="5"/>
        <v>-1417.7793101653481</v>
      </c>
      <c r="H28" s="4">
        <f t="shared" si="0"/>
        <v>82059.800224525228</v>
      </c>
      <c r="I28" s="26">
        <f t="shared" si="1"/>
        <v>1.3676633370754205</v>
      </c>
      <c r="K28" s="49">
        <v>4.4999999999999998E-2</v>
      </c>
    </row>
    <row r="29" spans="1:11" ht="16.05" customHeight="1" x14ac:dyDescent="0.25">
      <c r="A29" s="48">
        <f t="shared" si="6"/>
        <v>43616</v>
      </c>
      <c r="B29" s="45" t="str">
        <f t="shared" si="2"/>
        <v>A29</v>
      </c>
      <c r="C29" s="46">
        <v>17</v>
      </c>
      <c r="D29" s="4">
        <f t="shared" si="3"/>
        <v>82059.800224525228</v>
      </c>
      <c r="E29" s="4">
        <f t="shared" si="7"/>
        <v>-1115.3717317364985</v>
      </c>
      <c r="F29" s="4">
        <f t="shared" si="4"/>
        <v>307.72425084196959</v>
      </c>
      <c r="G29" s="4">
        <f t="shared" si="5"/>
        <v>-1423.095982578468</v>
      </c>
      <c r="H29" s="4">
        <f t="shared" si="0"/>
        <v>83482.896207103695</v>
      </c>
      <c r="I29" s="26">
        <f t="shared" si="1"/>
        <v>1.3913816034517283</v>
      </c>
      <c r="K29" s="49">
        <v>4.4999999999999998E-2</v>
      </c>
    </row>
    <row r="30" spans="1:11" ht="16.05" customHeight="1" x14ac:dyDescent="0.25">
      <c r="A30" s="48">
        <f t="shared" si="6"/>
        <v>43646</v>
      </c>
      <c r="B30" s="45" t="str">
        <f t="shared" si="2"/>
        <v>A30</v>
      </c>
      <c r="C30" s="46">
        <v>18</v>
      </c>
      <c r="D30" s="4">
        <f t="shared" si="3"/>
        <v>83482.896207103695</v>
      </c>
      <c r="E30" s="4">
        <f t="shared" si="7"/>
        <v>-1115.3717317364988</v>
      </c>
      <c r="F30" s="4">
        <f t="shared" si="4"/>
        <v>313.06086077663883</v>
      </c>
      <c r="G30" s="4">
        <f t="shared" si="5"/>
        <v>-1428.4325925131375</v>
      </c>
      <c r="H30" s="4">
        <f t="shared" si="0"/>
        <v>84911.328799616836</v>
      </c>
      <c r="I30" s="26">
        <f t="shared" si="1"/>
        <v>1.4151888133269472</v>
      </c>
      <c r="K30" s="49">
        <v>4.4999999999999998E-2</v>
      </c>
    </row>
    <row r="31" spans="1:11" ht="16.05" customHeight="1" x14ac:dyDescent="0.25">
      <c r="A31" s="48">
        <f t="shared" si="6"/>
        <v>43677</v>
      </c>
      <c r="B31" s="45" t="str">
        <f t="shared" si="2"/>
        <v>A31</v>
      </c>
      <c r="C31" s="46">
        <v>19</v>
      </c>
      <c r="D31" s="4">
        <f t="shared" si="3"/>
        <v>84911.328799616836</v>
      </c>
      <c r="E31" s="4">
        <f t="shared" si="7"/>
        <v>-1115.3717317364985</v>
      </c>
      <c r="F31" s="4">
        <f t="shared" si="4"/>
        <v>318.41748299856312</v>
      </c>
      <c r="G31" s="4">
        <f t="shared" si="5"/>
        <v>-1433.7892147350617</v>
      </c>
      <c r="H31" s="4">
        <f t="shared" si="0"/>
        <v>86345.118014351901</v>
      </c>
      <c r="I31" s="26">
        <f t="shared" si="1"/>
        <v>1.4390853002391983</v>
      </c>
      <c r="K31" s="49">
        <v>4.4999999999999998E-2</v>
      </c>
    </row>
    <row r="32" spans="1:11" ht="16.05" customHeight="1" x14ac:dyDescent="0.25">
      <c r="A32" s="48">
        <f t="shared" si="6"/>
        <v>43708</v>
      </c>
      <c r="B32" s="45" t="str">
        <f t="shared" si="2"/>
        <v>A32</v>
      </c>
      <c r="C32" s="46">
        <v>20</v>
      </c>
      <c r="D32" s="4">
        <f t="shared" si="3"/>
        <v>86345.118014351901</v>
      </c>
      <c r="E32" s="4">
        <f t="shared" si="7"/>
        <v>-1115.3717317364983</v>
      </c>
      <c r="F32" s="4">
        <f t="shared" si="4"/>
        <v>323.79419255381964</v>
      </c>
      <c r="G32" s="4">
        <f t="shared" si="5"/>
        <v>-1439.1659242903179</v>
      </c>
      <c r="H32" s="4">
        <f t="shared" si="0"/>
        <v>87784.283938642213</v>
      </c>
      <c r="I32" s="26">
        <f t="shared" si="1"/>
        <v>1.4630713989773703</v>
      </c>
      <c r="K32" s="49">
        <v>4.4999999999999998E-2</v>
      </c>
    </row>
    <row r="33" spans="1:11" ht="16.05" customHeight="1" x14ac:dyDescent="0.25">
      <c r="A33" s="48">
        <f t="shared" si="6"/>
        <v>43738</v>
      </c>
      <c r="B33" s="45" t="str">
        <f t="shared" si="2"/>
        <v>A33</v>
      </c>
      <c r="C33" s="46">
        <v>21</v>
      </c>
      <c r="D33" s="4">
        <f t="shared" si="3"/>
        <v>87784.283938642213</v>
      </c>
      <c r="E33" s="4">
        <f t="shared" si="7"/>
        <v>-1115.3717317364985</v>
      </c>
      <c r="F33" s="4">
        <f t="shared" si="4"/>
        <v>329.19106476990828</v>
      </c>
      <c r="G33" s="4">
        <f t="shared" si="5"/>
        <v>-1444.5627965064068</v>
      </c>
      <c r="H33" s="4">
        <f t="shared" si="0"/>
        <v>89228.846735148618</v>
      </c>
      <c r="I33" s="26">
        <f t="shared" si="1"/>
        <v>1.4871474455858102</v>
      </c>
      <c r="K33" s="49">
        <v>4.4999999999999998E-2</v>
      </c>
    </row>
    <row r="34" spans="1:11" ht="16.05" customHeight="1" x14ac:dyDescent="0.25">
      <c r="A34" s="48">
        <f t="shared" si="6"/>
        <v>43769</v>
      </c>
      <c r="B34" s="45" t="str">
        <f t="shared" si="2"/>
        <v>A34</v>
      </c>
      <c r="C34" s="46">
        <v>22</v>
      </c>
      <c r="D34" s="4">
        <f t="shared" si="3"/>
        <v>89228.846735148618</v>
      </c>
      <c r="E34" s="4">
        <f t="shared" si="7"/>
        <v>-1115.3717317364988</v>
      </c>
      <c r="F34" s="4">
        <f t="shared" si="4"/>
        <v>334.60817525680733</v>
      </c>
      <c r="G34" s="4">
        <f t="shared" si="5"/>
        <v>-1449.979906993306</v>
      </c>
      <c r="H34" s="4">
        <f t="shared" si="0"/>
        <v>90678.826642141925</v>
      </c>
      <c r="I34" s="26">
        <f t="shared" si="1"/>
        <v>1.5113137773690322</v>
      </c>
      <c r="K34" s="49">
        <v>4.4999999999999998E-2</v>
      </c>
    </row>
    <row r="35" spans="1:11" ht="16.05" customHeight="1" x14ac:dyDescent="0.25">
      <c r="A35" s="48">
        <f t="shared" si="6"/>
        <v>43799</v>
      </c>
      <c r="B35" s="45" t="str">
        <f t="shared" si="2"/>
        <v>A35</v>
      </c>
      <c r="C35" s="46">
        <v>23</v>
      </c>
      <c r="D35" s="4">
        <f t="shared" si="3"/>
        <v>90678.826642141925</v>
      </c>
      <c r="E35" s="4">
        <f t="shared" si="7"/>
        <v>-1115.3717317364985</v>
      </c>
      <c r="F35" s="4">
        <f t="shared" si="4"/>
        <v>340.04559990803222</v>
      </c>
      <c r="G35" s="4">
        <f t="shared" si="5"/>
        <v>-1455.4173316445308</v>
      </c>
      <c r="H35" s="4">
        <f t="shared" si="0"/>
        <v>92134.243973786462</v>
      </c>
      <c r="I35" s="26">
        <f t="shared" si="1"/>
        <v>1.535570732896441</v>
      </c>
      <c r="K35" s="49">
        <v>4.4999999999999998E-2</v>
      </c>
    </row>
    <row r="36" spans="1:11" ht="16.05" customHeight="1" x14ac:dyDescent="0.25">
      <c r="A36" s="48">
        <f t="shared" si="6"/>
        <v>43830</v>
      </c>
      <c r="B36" s="45" t="str">
        <f t="shared" si="2"/>
        <v>A36</v>
      </c>
      <c r="C36" s="46">
        <v>24</v>
      </c>
      <c r="D36" s="4">
        <f t="shared" si="3"/>
        <v>92134.243973786462</v>
      </c>
      <c r="E36" s="4">
        <f t="shared" si="7"/>
        <v>-1115.3717317364983</v>
      </c>
      <c r="F36" s="4">
        <f t="shared" si="4"/>
        <v>345.50341490169922</v>
      </c>
      <c r="G36" s="4">
        <f t="shared" si="5"/>
        <v>-1460.8751466381975</v>
      </c>
      <c r="H36" s="4">
        <f t="shared" si="0"/>
        <v>93595.119120424657</v>
      </c>
      <c r="I36" s="26">
        <f t="shared" si="1"/>
        <v>1.5599186520070776</v>
      </c>
      <c r="K36" s="49">
        <v>4.4999999999999998E-2</v>
      </c>
    </row>
    <row r="37" spans="1:11" ht="16.05" customHeight="1" x14ac:dyDescent="0.25">
      <c r="A37" s="48">
        <f t="shared" si="6"/>
        <v>43861</v>
      </c>
      <c r="B37" s="45" t="str">
        <f t="shared" si="2"/>
        <v>A37</v>
      </c>
      <c r="C37" s="46">
        <v>25</v>
      </c>
      <c r="D37" s="4">
        <f t="shared" si="3"/>
        <v>93595.119120424657</v>
      </c>
      <c r="E37" s="4">
        <f t="shared" si="7"/>
        <v>-1115.3717317364985</v>
      </c>
      <c r="F37" s="4">
        <f t="shared" si="4"/>
        <v>350.98169670159245</v>
      </c>
      <c r="G37" s="4">
        <f t="shared" si="5"/>
        <v>-1466.353428438091</v>
      </c>
      <c r="H37" s="4">
        <f t="shared" si="0"/>
        <v>95061.472548862745</v>
      </c>
      <c r="I37" s="26">
        <f t="shared" si="1"/>
        <v>1.584357875814379</v>
      </c>
      <c r="K37" s="49">
        <v>4.4999999999999998E-2</v>
      </c>
    </row>
    <row r="38" spans="1:11" ht="16.05" customHeight="1" x14ac:dyDescent="0.25">
      <c r="A38" s="48">
        <f t="shared" si="6"/>
        <v>43890</v>
      </c>
      <c r="B38" s="45" t="str">
        <f t="shared" si="2"/>
        <v>A38</v>
      </c>
      <c r="C38" s="46">
        <v>26</v>
      </c>
      <c r="D38" s="4">
        <f t="shared" si="3"/>
        <v>95061.472548862745</v>
      </c>
      <c r="E38" s="4">
        <f t="shared" si="7"/>
        <v>-1115.3717317364985</v>
      </c>
      <c r="F38" s="4">
        <f t="shared" si="4"/>
        <v>356.48052205823529</v>
      </c>
      <c r="G38" s="4">
        <f t="shared" si="5"/>
        <v>-1471.8522537947338</v>
      </c>
      <c r="H38" s="4">
        <f t="shared" si="0"/>
        <v>96533.324802657473</v>
      </c>
      <c r="I38" s="26">
        <f t="shared" si="1"/>
        <v>1.6088887467109578</v>
      </c>
      <c r="K38" s="49">
        <v>4.4999999999999998E-2</v>
      </c>
    </row>
    <row r="39" spans="1:11" ht="16.05" customHeight="1" x14ac:dyDescent="0.25">
      <c r="A39" s="48">
        <f t="shared" si="6"/>
        <v>43921</v>
      </c>
      <c r="B39" s="45" t="str">
        <f t="shared" si="2"/>
        <v>A39</v>
      </c>
      <c r="C39" s="46">
        <v>27</v>
      </c>
      <c r="D39" s="4">
        <f t="shared" si="3"/>
        <v>96533.324802657473</v>
      </c>
      <c r="E39" s="4">
        <f t="shared" si="7"/>
        <v>-1115.3717317364988</v>
      </c>
      <c r="F39" s="4">
        <f t="shared" si="4"/>
        <v>361.99996800996547</v>
      </c>
      <c r="G39" s="4">
        <f t="shared" si="5"/>
        <v>-1477.3716997464642</v>
      </c>
      <c r="H39" s="4">
        <f t="shared" si="0"/>
        <v>98010.696502403938</v>
      </c>
      <c r="I39" s="26">
        <f t="shared" si="1"/>
        <v>1.6335116083733989</v>
      </c>
      <c r="K39" s="49">
        <v>4.4999999999999998E-2</v>
      </c>
    </row>
    <row r="40" spans="1:11" ht="16.05" customHeight="1" x14ac:dyDescent="0.25">
      <c r="A40" s="48">
        <f t="shared" si="6"/>
        <v>43951</v>
      </c>
      <c r="B40" s="45" t="str">
        <f t="shared" si="2"/>
        <v>A40</v>
      </c>
      <c r="C40" s="46">
        <v>28</v>
      </c>
      <c r="D40" s="4">
        <f t="shared" si="3"/>
        <v>98010.696502403938</v>
      </c>
      <c r="E40" s="4">
        <f t="shared" si="7"/>
        <v>-1115.3717317364988</v>
      </c>
      <c r="F40" s="4">
        <f t="shared" si="4"/>
        <v>367.54011188401478</v>
      </c>
      <c r="G40" s="4">
        <f t="shared" si="5"/>
        <v>-1482.9118436205135</v>
      </c>
      <c r="H40" s="4">
        <f t="shared" si="0"/>
        <v>99493.608346024455</v>
      </c>
      <c r="I40" s="26">
        <f t="shared" si="1"/>
        <v>1.6582268057670742</v>
      </c>
      <c r="K40" s="49">
        <v>4.4999999999999998E-2</v>
      </c>
    </row>
    <row r="41" spans="1:11" ht="16.05" customHeight="1" x14ac:dyDescent="0.25">
      <c r="A41" s="48">
        <f t="shared" si="6"/>
        <v>43982</v>
      </c>
      <c r="B41" s="45" t="str">
        <f t="shared" si="2"/>
        <v>A41</v>
      </c>
      <c r="C41" s="46">
        <v>29</v>
      </c>
      <c r="D41" s="4">
        <f t="shared" si="3"/>
        <v>99493.608346024455</v>
      </c>
      <c r="E41" s="4">
        <f t="shared" si="7"/>
        <v>-1115.3717317364988</v>
      </c>
      <c r="F41" s="4">
        <f t="shared" si="4"/>
        <v>373.10103129759165</v>
      </c>
      <c r="G41" s="4">
        <f t="shared" si="5"/>
        <v>-1488.4727630340903</v>
      </c>
      <c r="H41" s="4">
        <f t="shared" si="0"/>
        <v>100982.08110905855</v>
      </c>
      <c r="I41" s="26">
        <f t="shared" si="1"/>
        <v>1.6830346851509759</v>
      </c>
      <c r="K41" s="49">
        <v>4.4999999999999998E-2</v>
      </c>
    </row>
    <row r="42" spans="1:11" ht="16.05" customHeight="1" x14ac:dyDescent="0.25">
      <c r="A42" s="48">
        <f t="shared" si="6"/>
        <v>44012</v>
      </c>
      <c r="B42" s="45" t="str">
        <f t="shared" si="2"/>
        <v>A42</v>
      </c>
      <c r="C42" s="46">
        <v>30</v>
      </c>
      <c r="D42" s="4">
        <f t="shared" si="3"/>
        <v>100982.08110905855</v>
      </c>
      <c r="E42" s="4">
        <f t="shared" si="7"/>
        <v>-1115.3717317364985</v>
      </c>
      <c r="F42" s="4">
        <f t="shared" si="4"/>
        <v>378.68280415896953</v>
      </c>
      <c r="G42" s="4">
        <f t="shared" si="5"/>
        <v>-1494.054535895468</v>
      </c>
      <c r="H42" s="4">
        <f t="shared" si="0"/>
        <v>102476.13564495402</v>
      </c>
      <c r="I42" s="26">
        <f t="shared" si="1"/>
        <v>1.7079355940825669</v>
      </c>
      <c r="K42" s="49">
        <v>4.4999999999999998E-2</v>
      </c>
    </row>
    <row r="43" spans="1:11" ht="16.05" customHeight="1" x14ac:dyDescent="0.25">
      <c r="A43" s="48">
        <f t="shared" si="6"/>
        <v>44043</v>
      </c>
      <c r="B43" s="45" t="str">
        <f t="shared" si="2"/>
        <v>A43</v>
      </c>
      <c r="C43" s="46">
        <v>31</v>
      </c>
      <c r="D43" s="4">
        <f t="shared" si="3"/>
        <v>102476.13564495402</v>
      </c>
      <c r="E43" s="4">
        <f t="shared" si="7"/>
        <v>-1115.3717317364988</v>
      </c>
      <c r="F43" s="4">
        <f t="shared" si="4"/>
        <v>384.28550866857751</v>
      </c>
      <c r="G43" s="4">
        <f t="shared" si="5"/>
        <v>-1499.6572404050762</v>
      </c>
      <c r="H43" s="4">
        <f t="shared" si="0"/>
        <v>103975.7928853591</v>
      </c>
      <c r="I43" s="26">
        <f t="shared" si="1"/>
        <v>1.7329298814226517</v>
      </c>
      <c r="K43" s="49">
        <v>4.4999999999999998E-2</v>
      </c>
    </row>
    <row r="44" spans="1:11" ht="16.05" customHeight="1" x14ac:dyDescent="0.25">
      <c r="A44" s="48">
        <f t="shared" si="6"/>
        <v>44074</v>
      </c>
      <c r="B44" s="45" t="str">
        <f t="shared" si="2"/>
        <v>A44</v>
      </c>
      <c r="C44" s="46">
        <v>32</v>
      </c>
      <c r="D44" s="4">
        <f t="shared" si="3"/>
        <v>103975.7928853591</v>
      </c>
      <c r="E44" s="4">
        <f t="shared" si="7"/>
        <v>-1115.3717317364985</v>
      </c>
      <c r="F44" s="4">
        <f t="shared" si="4"/>
        <v>389.9092233200966</v>
      </c>
      <c r="G44" s="4">
        <f t="shared" si="5"/>
        <v>-1505.2809550565951</v>
      </c>
      <c r="H44" s="4">
        <f t="shared" si="0"/>
        <v>105481.0738404157</v>
      </c>
      <c r="I44" s="26">
        <f t="shared" si="1"/>
        <v>1.7580178973402616</v>
      </c>
      <c r="K44" s="49">
        <v>4.4999999999999998E-2</v>
      </c>
    </row>
    <row r="45" spans="1:11" ht="16.05" customHeight="1" x14ac:dyDescent="0.25">
      <c r="A45" s="48">
        <f t="shared" si="6"/>
        <v>44104</v>
      </c>
      <c r="B45" s="45" t="str">
        <f t="shared" si="2"/>
        <v>A45</v>
      </c>
      <c r="C45" s="46">
        <v>33</v>
      </c>
      <c r="D45" s="4">
        <f t="shared" si="3"/>
        <v>105481.0738404157</v>
      </c>
      <c r="E45" s="4">
        <f t="shared" si="7"/>
        <v>-1115.3717317364983</v>
      </c>
      <c r="F45" s="4">
        <f t="shared" si="4"/>
        <v>395.55402690155887</v>
      </c>
      <c r="G45" s="4">
        <f t="shared" si="5"/>
        <v>-1510.9257586380572</v>
      </c>
      <c r="H45" s="4">
        <f t="shared" si="0"/>
        <v>106991.99959905376</v>
      </c>
      <c r="I45" s="26">
        <f t="shared" si="1"/>
        <v>1.7831999933175626</v>
      </c>
      <c r="K45" s="49">
        <v>4.4999999999999998E-2</v>
      </c>
    </row>
    <row r="46" spans="1:11" ht="16.05" customHeight="1" x14ac:dyDescent="0.25">
      <c r="A46" s="48">
        <f t="shared" si="6"/>
        <v>44135</v>
      </c>
      <c r="B46" s="45" t="str">
        <f t="shared" si="2"/>
        <v>A46</v>
      </c>
      <c r="C46" s="46">
        <v>34</v>
      </c>
      <c r="D46" s="4">
        <f t="shared" si="3"/>
        <v>106991.99959905376</v>
      </c>
      <c r="E46" s="4">
        <f t="shared" si="7"/>
        <v>-1115.3717317364983</v>
      </c>
      <c r="F46" s="4">
        <f t="shared" si="4"/>
        <v>401.21999849645158</v>
      </c>
      <c r="G46" s="4">
        <f t="shared" si="5"/>
        <v>-1516.5917302329499</v>
      </c>
      <c r="H46" s="4">
        <f t="shared" si="0"/>
        <v>108508.5913292867</v>
      </c>
      <c r="I46" s="26">
        <f t="shared" si="1"/>
        <v>1.8084765221547785</v>
      </c>
      <c r="K46" s="49">
        <v>4.4999999999999998E-2</v>
      </c>
    </row>
    <row r="47" spans="1:11" ht="16.05" customHeight="1" x14ac:dyDescent="0.25">
      <c r="A47" s="48">
        <f t="shared" si="6"/>
        <v>44165</v>
      </c>
      <c r="B47" s="45" t="str">
        <f t="shared" si="2"/>
        <v>A47</v>
      </c>
      <c r="C47" s="46">
        <v>35</v>
      </c>
      <c r="D47" s="4">
        <f t="shared" si="3"/>
        <v>108508.5913292867</v>
      </c>
      <c r="E47" s="4">
        <f t="shared" si="7"/>
        <v>-1115.3717317364981</v>
      </c>
      <c r="F47" s="4">
        <f t="shared" si="4"/>
        <v>406.90721748482514</v>
      </c>
      <c r="G47" s="4">
        <f t="shared" si="5"/>
        <v>-1522.2789492213233</v>
      </c>
      <c r="H47" s="4">
        <f t="shared" si="0"/>
        <v>110030.87027850802</v>
      </c>
      <c r="I47" s="26">
        <f t="shared" si="1"/>
        <v>1.8338478379751337</v>
      </c>
      <c r="K47" s="49">
        <v>4.4999999999999998E-2</v>
      </c>
    </row>
    <row r="48" spans="1:11" ht="16.05" customHeight="1" x14ac:dyDescent="0.25">
      <c r="A48" s="48">
        <f t="shared" si="6"/>
        <v>44196</v>
      </c>
      <c r="B48" s="45" t="str">
        <f t="shared" si="2"/>
        <v>A48</v>
      </c>
      <c r="C48" s="46">
        <v>36</v>
      </c>
      <c r="D48" s="4">
        <f t="shared" si="3"/>
        <v>110030.87027850802</v>
      </c>
      <c r="E48" s="4">
        <f t="shared" si="7"/>
        <v>-1115.3717317364985</v>
      </c>
      <c r="F48" s="4">
        <f t="shared" si="4"/>
        <v>412.61576354440507</v>
      </c>
      <c r="G48" s="4">
        <f t="shared" si="5"/>
        <v>-1527.9874952809037</v>
      </c>
      <c r="H48" s="4">
        <f t="shared" si="0"/>
        <v>111558.85777378893</v>
      </c>
      <c r="I48" s="26">
        <f t="shared" si="1"/>
        <v>1.8593142962298155</v>
      </c>
      <c r="K48" s="49">
        <v>4.4999999999999998E-2</v>
      </c>
    </row>
    <row r="49" spans="1:11" ht="16.05" customHeight="1" x14ac:dyDescent="0.25">
      <c r="A49" s="48">
        <f t="shared" si="6"/>
        <v>44227</v>
      </c>
      <c r="B49" s="45" t="str">
        <f t="shared" si="2"/>
        <v>A49</v>
      </c>
      <c r="C49" s="46">
        <v>37</v>
      </c>
      <c r="D49" s="4">
        <f t="shared" si="3"/>
        <v>111558.85777378893</v>
      </c>
      <c r="E49" s="4">
        <f t="shared" si="7"/>
        <v>-1115.3717317364983</v>
      </c>
      <c r="F49" s="4">
        <f t="shared" si="4"/>
        <v>418.34571665170847</v>
      </c>
      <c r="G49" s="4">
        <f t="shared" si="5"/>
        <v>-1533.7174483882068</v>
      </c>
      <c r="H49" s="4">
        <f t="shared" si="0"/>
        <v>113092.57522217714</v>
      </c>
      <c r="I49" s="26">
        <f t="shared" si="1"/>
        <v>1.8848762537029524</v>
      </c>
      <c r="K49" s="49">
        <v>4.4999999999999998E-2</v>
      </c>
    </row>
    <row r="50" spans="1:11" ht="16.05" customHeight="1" x14ac:dyDescent="0.25">
      <c r="A50" s="48">
        <f t="shared" si="6"/>
        <v>44255</v>
      </c>
      <c r="B50" s="45" t="str">
        <f t="shared" si="2"/>
        <v>A50</v>
      </c>
      <c r="C50" s="46">
        <v>38</v>
      </c>
      <c r="D50" s="4">
        <f t="shared" si="3"/>
        <v>113092.57522217714</v>
      </c>
      <c r="E50" s="4">
        <f t="shared" si="7"/>
        <v>-1115.3717317364981</v>
      </c>
      <c r="F50" s="4">
        <f t="shared" si="4"/>
        <v>424.09715708316429</v>
      </c>
      <c r="G50" s="4">
        <f t="shared" si="5"/>
        <v>-1539.4688888196624</v>
      </c>
      <c r="H50" s="4">
        <f t="shared" si="0"/>
        <v>114632.04411099681</v>
      </c>
      <c r="I50" s="26">
        <f t="shared" si="1"/>
        <v>1.9105340685166134</v>
      </c>
      <c r="K50" s="49">
        <v>4.4999999999999998E-2</v>
      </c>
    </row>
    <row r="51" spans="1:11" ht="16.05" customHeight="1" x14ac:dyDescent="0.25">
      <c r="A51" s="48">
        <f t="shared" si="6"/>
        <v>44286</v>
      </c>
      <c r="B51" s="45" t="str">
        <f t="shared" si="2"/>
        <v>A51</v>
      </c>
      <c r="C51" s="46">
        <v>39</v>
      </c>
      <c r="D51" s="4">
        <f t="shared" si="3"/>
        <v>114632.04411099681</v>
      </c>
      <c r="E51" s="4">
        <f t="shared" si="7"/>
        <v>-1115.3717317364976</v>
      </c>
      <c r="F51" s="4">
        <f t="shared" si="4"/>
        <v>429.87016541623802</v>
      </c>
      <c r="G51" s="4">
        <f t="shared" si="5"/>
        <v>-1545.2418971527356</v>
      </c>
      <c r="H51" s="4">
        <f t="shared" si="0"/>
        <v>116177.28600814955</v>
      </c>
      <c r="I51" s="26">
        <f t="shared" si="1"/>
        <v>1.9362881001358259</v>
      </c>
      <c r="K51" s="49">
        <v>4.4999999999999998E-2</v>
      </c>
    </row>
    <row r="52" spans="1:11" ht="16.05" customHeight="1" x14ac:dyDescent="0.25">
      <c r="A52" s="48">
        <f t="shared" si="6"/>
        <v>44316</v>
      </c>
      <c r="B52" s="45" t="str">
        <f t="shared" si="2"/>
        <v>A52</v>
      </c>
      <c r="C52" s="46">
        <v>40</v>
      </c>
      <c r="D52" s="4">
        <f t="shared" si="3"/>
        <v>116177.28600814955</v>
      </c>
      <c r="E52" s="4">
        <f t="shared" si="7"/>
        <v>-1115.3717317364974</v>
      </c>
      <c r="F52" s="4">
        <f t="shared" si="4"/>
        <v>435.6648225305608</v>
      </c>
      <c r="G52" s="4">
        <f t="shared" si="5"/>
        <v>-1551.0365542670581</v>
      </c>
      <c r="H52" s="4">
        <f t="shared" si="0"/>
        <v>117728.32256241661</v>
      </c>
      <c r="I52" s="26">
        <f t="shared" si="1"/>
        <v>1.9621387093736102</v>
      </c>
      <c r="K52" s="49">
        <v>4.4999999999999998E-2</v>
      </c>
    </row>
    <row r="53" spans="1:11" ht="16.05" customHeight="1" x14ac:dyDescent="0.25">
      <c r="A53" s="48">
        <f t="shared" si="6"/>
        <v>44347</v>
      </c>
      <c r="B53" s="45" t="str">
        <f t="shared" si="2"/>
        <v>A53</v>
      </c>
      <c r="C53" s="46">
        <v>41</v>
      </c>
      <c r="D53" s="4">
        <f t="shared" si="3"/>
        <v>117728.32256241661</v>
      </c>
      <c r="E53" s="4">
        <f t="shared" si="7"/>
        <v>-1115.3717317364974</v>
      </c>
      <c r="F53" s="4">
        <f t="shared" si="4"/>
        <v>441.48120960906226</v>
      </c>
      <c r="G53" s="4">
        <f t="shared" si="5"/>
        <v>-1556.8529413455597</v>
      </c>
      <c r="H53" s="4">
        <f t="shared" si="0"/>
        <v>119285.17550376216</v>
      </c>
      <c r="I53" s="26">
        <f t="shared" si="1"/>
        <v>1.9880862583960361</v>
      </c>
      <c r="K53" s="49">
        <v>4.4999999999999998E-2</v>
      </c>
    </row>
    <row r="54" spans="1:11" ht="16.05" customHeight="1" x14ac:dyDescent="0.25">
      <c r="A54" s="48">
        <f t="shared" si="6"/>
        <v>44377</v>
      </c>
      <c r="B54" s="45" t="str">
        <f t="shared" si="2"/>
        <v>A54</v>
      </c>
      <c r="C54" s="46">
        <v>42</v>
      </c>
      <c r="D54" s="4">
        <f t="shared" si="3"/>
        <v>119285.17550376216</v>
      </c>
      <c r="E54" s="4">
        <f t="shared" si="7"/>
        <v>-1115.3717317364978</v>
      </c>
      <c r="F54" s="4">
        <f t="shared" si="4"/>
        <v>447.31940813910813</v>
      </c>
      <c r="G54" s="4">
        <f t="shared" si="5"/>
        <v>-1562.691139875606</v>
      </c>
      <c r="H54" s="4">
        <f t="shared" si="0"/>
        <v>120847.86664363777</v>
      </c>
      <c r="I54" s="26">
        <f t="shared" si="1"/>
        <v>2.0141311107272961</v>
      </c>
      <c r="K54" s="49">
        <v>4.4999999999999998E-2</v>
      </c>
    </row>
    <row r="55" spans="1:11" ht="16.05" customHeight="1" x14ac:dyDescent="0.25">
      <c r="A55" s="48">
        <f t="shared" si="6"/>
        <v>44408</v>
      </c>
      <c r="B55" s="45" t="str">
        <f t="shared" si="2"/>
        <v>A55</v>
      </c>
      <c r="C55" s="46">
        <v>43</v>
      </c>
      <c r="D55" s="4">
        <f t="shared" si="3"/>
        <v>120847.86664363777</v>
      </c>
      <c r="E55" s="4">
        <f t="shared" si="7"/>
        <v>-1115.3717317364978</v>
      </c>
      <c r="F55" s="4">
        <f t="shared" si="4"/>
        <v>453.17949991364162</v>
      </c>
      <c r="G55" s="4">
        <f t="shared" si="5"/>
        <v>-1568.5512316501395</v>
      </c>
      <c r="H55" s="4">
        <f t="shared" si="0"/>
        <v>122416.41787528791</v>
      </c>
      <c r="I55" s="26">
        <f t="shared" si="1"/>
        <v>2.0402736312547987</v>
      </c>
      <c r="K55" s="49">
        <v>4.4999999999999998E-2</v>
      </c>
    </row>
    <row r="56" spans="1:11" ht="16.05" customHeight="1" x14ac:dyDescent="0.25">
      <c r="A56" s="48">
        <f t="shared" si="6"/>
        <v>44439</v>
      </c>
      <c r="B56" s="45" t="str">
        <f t="shared" si="2"/>
        <v>A56</v>
      </c>
      <c r="C56" s="46">
        <v>44</v>
      </c>
      <c r="D56" s="4">
        <f t="shared" si="3"/>
        <v>122416.41787528791</v>
      </c>
      <c r="E56" s="4">
        <f t="shared" si="7"/>
        <v>-1115.3717317364976</v>
      </c>
      <c r="F56" s="4">
        <f t="shared" si="4"/>
        <v>459.06156703232961</v>
      </c>
      <c r="G56" s="4">
        <f t="shared" si="5"/>
        <v>-1574.4332987688272</v>
      </c>
      <c r="H56" s="4">
        <f t="shared" si="0"/>
        <v>123990.85117405673</v>
      </c>
      <c r="I56" s="26">
        <f t="shared" si="1"/>
        <v>2.0665141862342788</v>
      </c>
      <c r="K56" s="49">
        <v>4.4999999999999998E-2</v>
      </c>
    </row>
    <row r="57" spans="1:11" ht="16.05" customHeight="1" x14ac:dyDescent="0.25">
      <c r="A57" s="48">
        <f t="shared" si="6"/>
        <v>44469</v>
      </c>
      <c r="B57" s="45" t="str">
        <f t="shared" si="2"/>
        <v>A57</v>
      </c>
      <c r="C57" s="46">
        <v>45</v>
      </c>
      <c r="D57" s="4">
        <f t="shared" si="3"/>
        <v>123990.85117405673</v>
      </c>
      <c r="E57" s="4">
        <f t="shared" si="7"/>
        <v>-1115.3717317364978</v>
      </c>
      <c r="F57" s="4">
        <f t="shared" si="4"/>
        <v>464.96569190271271</v>
      </c>
      <c r="G57" s="4">
        <f t="shared" si="5"/>
        <v>-1580.3374236392106</v>
      </c>
      <c r="H57" s="4">
        <f t="shared" si="0"/>
        <v>125571.18859769595</v>
      </c>
      <c r="I57" s="26">
        <f t="shared" si="1"/>
        <v>2.0928531432949322</v>
      </c>
      <c r="K57" s="49">
        <v>4.4999999999999998E-2</v>
      </c>
    </row>
    <row r="58" spans="1:11" ht="16.05" customHeight="1" x14ac:dyDescent="0.25">
      <c r="A58" s="48">
        <f t="shared" si="6"/>
        <v>44500</v>
      </c>
      <c r="B58" s="45" t="str">
        <f t="shared" si="2"/>
        <v>A58</v>
      </c>
      <c r="C58" s="46">
        <v>46</v>
      </c>
      <c r="D58" s="4">
        <f t="shared" si="3"/>
        <v>125571.18859769595</v>
      </c>
      <c r="E58" s="4">
        <f t="shared" si="7"/>
        <v>-1115.3717317364978</v>
      </c>
      <c r="F58" s="4">
        <f t="shared" si="4"/>
        <v>470.89195724135976</v>
      </c>
      <c r="G58" s="4">
        <f t="shared" si="5"/>
        <v>-1586.2636889778576</v>
      </c>
      <c r="H58" s="4">
        <f t="shared" si="0"/>
        <v>127157.4522866738</v>
      </c>
      <c r="I58" s="26">
        <f t="shared" si="1"/>
        <v>2.1192908714445631</v>
      </c>
      <c r="K58" s="49">
        <v>4.4999999999999998E-2</v>
      </c>
    </row>
    <row r="59" spans="1:11" ht="16.05" customHeight="1" x14ac:dyDescent="0.25">
      <c r="A59" s="48">
        <f t="shared" si="6"/>
        <v>44530</v>
      </c>
      <c r="B59" s="45" t="str">
        <f t="shared" si="2"/>
        <v>A59</v>
      </c>
      <c r="C59" s="46">
        <v>47</v>
      </c>
      <c r="D59" s="4">
        <f t="shared" si="3"/>
        <v>127157.4522866738</v>
      </c>
      <c r="E59" s="4">
        <f t="shared" si="7"/>
        <v>-1115.3717317364983</v>
      </c>
      <c r="F59" s="4">
        <f t="shared" si="4"/>
        <v>476.8404460750267</v>
      </c>
      <c r="G59" s="4">
        <f t="shared" si="5"/>
        <v>-1592.212177811525</v>
      </c>
      <c r="H59" s="4">
        <f t="shared" si="0"/>
        <v>128749.66446448532</v>
      </c>
      <c r="I59" s="26">
        <f t="shared" si="1"/>
        <v>2.1458277410747555</v>
      </c>
      <c r="K59" s="49">
        <v>4.4999999999999998E-2</v>
      </c>
    </row>
    <row r="60" spans="1:11" ht="16.05" customHeight="1" x14ac:dyDescent="0.25">
      <c r="A60" s="48">
        <f t="shared" si="6"/>
        <v>44561</v>
      </c>
      <c r="B60" s="45" t="str">
        <f t="shared" si="2"/>
        <v>A60</v>
      </c>
      <c r="C60" s="46">
        <v>48</v>
      </c>
      <c r="D60" s="4">
        <f t="shared" si="3"/>
        <v>128749.66446448532</v>
      </c>
      <c r="E60" s="4">
        <f t="shared" si="7"/>
        <v>-1115.3717317364981</v>
      </c>
      <c r="F60" s="4">
        <f t="shared" si="4"/>
        <v>482.81124174181991</v>
      </c>
      <c r="G60" s="4">
        <f t="shared" si="5"/>
        <v>-1598.182973478318</v>
      </c>
      <c r="H60" s="4">
        <f t="shared" si="0"/>
        <v>130347.84743796365</v>
      </c>
      <c r="I60" s="26">
        <f t="shared" si="1"/>
        <v>2.1724641239660607</v>
      </c>
      <c r="K60" s="49">
        <v>4.4999999999999998E-2</v>
      </c>
    </row>
    <row r="61" spans="1:11" ht="16.05" customHeight="1" x14ac:dyDescent="0.25">
      <c r="A61" s="48">
        <f t="shared" si="6"/>
        <v>44592</v>
      </c>
      <c r="B61" s="45" t="str">
        <f t="shared" si="2"/>
        <v>A61</v>
      </c>
      <c r="C61" s="46">
        <v>49</v>
      </c>
      <c r="D61" s="4">
        <f t="shared" si="3"/>
        <v>130347.84743796365</v>
      </c>
      <c r="E61" s="4">
        <f t="shared" si="7"/>
        <v>-1115.3717317364976</v>
      </c>
      <c r="F61" s="4">
        <f t="shared" si="4"/>
        <v>488.80442789236366</v>
      </c>
      <c r="G61" s="4">
        <f t="shared" si="5"/>
        <v>-1604.1761596288613</v>
      </c>
      <c r="H61" s="4">
        <f t="shared" si="0"/>
        <v>131952.02359759252</v>
      </c>
      <c r="I61" s="26">
        <f t="shared" si="1"/>
        <v>2.1992003932932085</v>
      </c>
      <c r="K61" s="49">
        <v>4.4999999999999998E-2</v>
      </c>
    </row>
    <row r="62" spans="1:11" ht="16.05" customHeight="1" x14ac:dyDescent="0.25">
      <c r="A62" s="48">
        <f t="shared" si="6"/>
        <v>44620</v>
      </c>
      <c r="B62" s="45" t="str">
        <f t="shared" si="2"/>
        <v>A62</v>
      </c>
      <c r="C62" s="46">
        <v>50</v>
      </c>
      <c r="D62" s="4">
        <f t="shared" si="3"/>
        <v>131952.02359759252</v>
      </c>
      <c r="E62" s="4">
        <f t="shared" si="7"/>
        <v>-1115.3717317364969</v>
      </c>
      <c r="F62" s="4">
        <f t="shared" si="4"/>
        <v>494.82008849097195</v>
      </c>
      <c r="G62" s="4">
        <f t="shared" si="5"/>
        <v>-1610.191820227469</v>
      </c>
      <c r="H62" s="4">
        <f t="shared" si="0"/>
        <v>133562.21541782</v>
      </c>
      <c r="I62" s="26">
        <f t="shared" si="1"/>
        <v>2.2260369236303332</v>
      </c>
      <c r="K62" s="49">
        <v>4.4999999999999998E-2</v>
      </c>
    </row>
    <row r="63" spans="1:11" ht="16.05" customHeight="1" x14ac:dyDescent="0.25">
      <c r="A63" s="48">
        <f t="shared" si="6"/>
        <v>44651</v>
      </c>
      <c r="B63" s="45" t="str">
        <f t="shared" si="2"/>
        <v>A63</v>
      </c>
      <c r="C63" s="46">
        <v>51</v>
      </c>
      <c r="D63" s="4">
        <f t="shared" si="3"/>
        <v>133562.21541782</v>
      </c>
      <c r="E63" s="4">
        <f t="shared" si="7"/>
        <v>-1115.3717317364951</v>
      </c>
      <c r="F63" s="4">
        <f t="shared" si="4"/>
        <v>500.85830781682495</v>
      </c>
      <c r="G63" s="4">
        <f t="shared" si="5"/>
        <v>-1616.23003955332</v>
      </c>
      <c r="H63" s="4">
        <f t="shared" si="0"/>
        <v>135178.44545737331</v>
      </c>
      <c r="I63" s="26">
        <f t="shared" si="1"/>
        <v>2.2529740909562217</v>
      </c>
      <c r="K63" s="49">
        <v>4.4999999999999998E-2</v>
      </c>
    </row>
    <row r="64" spans="1:11" ht="16.05" customHeight="1" x14ac:dyDescent="0.25">
      <c r="A64" s="48">
        <f t="shared" si="6"/>
        <v>44681</v>
      </c>
      <c r="B64" s="45" t="str">
        <f t="shared" si="2"/>
        <v>A64</v>
      </c>
      <c r="C64" s="46">
        <v>52</v>
      </c>
      <c r="D64" s="4">
        <f t="shared" si="3"/>
        <v>135178.44545737331</v>
      </c>
      <c r="E64" s="4">
        <f t="shared" si="7"/>
        <v>-1115.3717317364969</v>
      </c>
      <c r="F64" s="4">
        <f t="shared" si="4"/>
        <v>506.91917046514988</v>
      </c>
      <c r="G64" s="4">
        <f t="shared" si="5"/>
        <v>-1622.2909022016468</v>
      </c>
      <c r="H64" s="4">
        <f t="shared" si="0"/>
        <v>136800.73635957495</v>
      </c>
      <c r="I64" s="26">
        <f t="shared" si="1"/>
        <v>2.2800122726595826</v>
      </c>
      <c r="K64" s="49">
        <v>4.4999999999999998E-2</v>
      </c>
    </row>
    <row r="65" spans="1:11" ht="16.05" customHeight="1" x14ac:dyDescent="0.25">
      <c r="A65" s="48">
        <f t="shared" si="6"/>
        <v>44712</v>
      </c>
      <c r="B65" s="45" t="str">
        <f t="shared" si="2"/>
        <v>A65</v>
      </c>
      <c r="C65" s="46">
        <v>53</v>
      </c>
      <c r="D65" s="4">
        <f t="shared" si="3"/>
        <v>136800.73635957495</v>
      </c>
      <c r="E65" s="4">
        <f t="shared" si="7"/>
        <v>-1115.3717317364976</v>
      </c>
      <c r="F65" s="4">
        <f t="shared" si="4"/>
        <v>513.00276134840601</v>
      </c>
      <c r="G65" s="4">
        <f t="shared" si="5"/>
        <v>-1628.3744930849036</v>
      </c>
      <c r="H65" s="4">
        <f t="shared" si="0"/>
        <v>138429.11085265985</v>
      </c>
      <c r="I65" s="26">
        <f t="shared" si="1"/>
        <v>2.3071518475443309</v>
      </c>
      <c r="K65" s="49">
        <v>4.4999999999999998E-2</v>
      </c>
    </row>
    <row r="66" spans="1:11" ht="16.05" customHeight="1" x14ac:dyDescent="0.25">
      <c r="A66" s="48">
        <f t="shared" si="6"/>
        <v>44742</v>
      </c>
      <c r="B66" s="45" t="str">
        <f t="shared" si="2"/>
        <v>A66</v>
      </c>
      <c r="C66" s="46">
        <v>54</v>
      </c>
      <c r="D66" s="4">
        <f t="shared" si="3"/>
        <v>138429.11085265985</v>
      </c>
      <c r="E66" s="4">
        <f t="shared" si="7"/>
        <v>-1115.3717317364969</v>
      </c>
      <c r="F66" s="4">
        <f t="shared" si="4"/>
        <v>519.1091656974744</v>
      </c>
      <c r="G66" s="4">
        <f t="shared" si="5"/>
        <v>-1634.4808974339712</v>
      </c>
      <c r="H66" s="4">
        <f t="shared" si="0"/>
        <v>140063.59175009382</v>
      </c>
      <c r="I66" s="26">
        <f t="shared" si="1"/>
        <v>2.3343931958348971</v>
      </c>
      <c r="K66" s="49">
        <v>4.4999999999999998E-2</v>
      </c>
    </row>
    <row r="67" spans="1:11" ht="16.05" customHeight="1" x14ac:dyDescent="0.25">
      <c r="A67" s="48">
        <f t="shared" si="6"/>
        <v>44773</v>
      </c>
      <c r="B67" s="45" t="str">
        <f t="shared" si="2"/>
        <v>A67</v>
      </c>
      <c r="C67" s="46">
        <v>55</v>
      </c>
      <c r="D67" s="4">
        <f t="shared" si="3"/>
        <v>140063.59175009382</v>
      </c>
      <c r="E67" s="4">
        <f t="shared" si="7"/>
        <v>-1115.3717317364976</v>
      </c>
      <c r="F67" s="4">
        <f t="shared" si="4"/>
        <v>525.23846906285178</v>
      </c>
      <c r="G67" s="4">
        <f t="shared" si="5"/>
        <v>-1640.6102007993495</v>
      </c>
      <c r="H67" s="4">
        <f t="shared" si="0"/>
        <v>141704.20195089318</v>
      </c>
      <c r="I67" s="26">
        <f t="shared" si="1"/>
        <v>2.3617366991815532</v>
      </c>
      <c r="K67" s="49">
        <v>4.4999999999999998E-2</v>
      </c>
    </row>
    <row r="68" spans="1:11" ht="16.05" customHeight="1" x14ac:dyDescent="0.25">
      <c r="A68" s="48">
        <f t="shared" si="6"/>
        <v>44804</v>
      </c>
      <c r="B68" s="45" t="str">
        <f t="shared" si="2"/>
        <v>A68</v>
      </c>
      <c r="C68" s="46">
        <v>56</v>
      </c>
      <c r="D68" s="4">
        <f t="shared" si="3"/>
        <v>141704.20195089318</v>
      </c>
      <c r="E68" s="4">
        <f t="shared" si="7"/>
        <v>-1115.3717317364951</v>
      </c>
      <c r="F68" s="4">
        <f t="shared" si="4"/>
        <v>531.39075731584944</v>
      </c>
      <c r="G68" s="4">
        <f t="shared" si="5"/>
        <v>-1646.7624890523446</v>
      </c>
      <c r="H68" s="4">
        <f t="shared" si="0"/>
        <v>143350.96443994553</v>
      </c>
      <c r="I68" s="26">
        <f t="shared" si="1"/>
        <v>2.3891827406657589</v>
      </c>
      <c r="K68" s="49">
        <v>4.4999999999999998E-2</v>
      </c>
    </row>
    <row r="69" spans="1:11" ht="16.05" customHeight="1" x14ac:dyDescent="0.25">
      <c r="A69" s="48">
        <f t="shared" si="6"/>
        <v>44834</v>
      </c>
      <c r="B69" s="45" t="str">
        <f t="shared" si="2"/>
        <v>A69</v>
      </c>
      <c r="C69" s="46">
        <v>57</v>
      </c>
      <c r="D69" s="4">
        <f t="shared" si="3"/>
        <v>143350.96443994553</v>
      </c>
      <c r="E69" s="4">
        <f t="shared" si="7"/>
        <v>-1115.3717317364956</v>
      </c>
      <c r="F69" s="4">
        <f t="shared" si="4"/>
        <v>537.56611664979573</v>
      </c>
      <c r="G69" s="4">
        <f t="shared" si="5"/>
        <v>-1652.9378483862913</v>
      </c>
      <c r="H69" s="4">
        <f t="shared" si="0"/>
        <v>145003.90228833182</v>
      </c>
      <c r="I69" s="26">
        <f t="shared" si="1"/>
        <v>2.4167317048055303</v>
      </c>
      <c r="K69" s="49">
        <v>4.4999999999999998E-2</v>
      </c>
    </row>
    <row r="70" spans="1:11" ht="16.05" customHeight="1" x14ac:dyDescent="0.25">
      <c r="A70" s="48">
        <f t="shared" si="6"/>
        <v>44865</v>
      </c>
      <c r="B70" s="45" t="str">
        <f t="shared" si="2"/>
        <v>A70</v>
      </c>
      <c r="C70" s="46">
        <v>58</v>
      </c>
      <c r="D70" s="4">
        <f t="shared" si="3"/>
        <v>145003.90228833182</v>
      </c>
      <c r="E70" s="4">
        <f t="shared" si="7"/>
        <v>-1115.3717317364935</v>
      </c>
      <c r="F70" s="4">
        <f t="shared" si="4"/>
        <v>543.76463358124431</v>
      </c>
      <c r="G70" s="4">
        <f t="shared" si="5"/>
        <v>-1659.1363653177377</v>
      </c>
      <c r="H70" s="4">
        <f t="shared" si="0"/>
        <v>146663.03865364956</v>
      </c>
      <c r="I70" s="26">
        <f t="shared" si="1"/>
        <v>2.4443839775608263</v>
      </c>
      <c r="K70" s="49">
        <v>4.4999999999999998E-2</v>
      </c>
    </row>
    <row r="71" spans="1:11" ht="16.05" customHeight="1" x14ac:dyDescent="0.25">
      <c r="A71" s="48">
        <f t="shared" si="6"/>
        <v>44895</v>
      </c>
      <c r="B71" s="45" t="str">
        <f t="shared" si="2"/>
        <v>A71</v>
      </c>
      <c r="C71" s="46">
        <v>59</v>
      </c>
      <c r="D71" s="4">
        <f t="shared" si="3"/>
        <v>146663.03865364956</v>
      </c>
      <c r="E71" s="4">
        <f t="shared" si="7"/>
        <v>-1115.3717317364928</v>
      </c>
      <c r="F71" s="4">
        <f t="shared" si="4"/>
        <v>549.98639495118584</v>
      </c>
      <c r="G71" s="4">
        <f t="shared" si="5"/>
        <v>-1665.3581266876786</v>
      </c>
      <c r="H71" s="4">
        <f t="shared" si="0"/>
        <v>148328.39678033724</v>
      </c>
      <c r="I71" s="26">
        <f t="shared" si="1"/>
        <v>2.4721399463389537</v>
      </c>
      <c r="K71" s="49">
        <v>4.4999999999999998E-2</v>
      </c>
    </row>
    <row r="72" spans="1:11" ht="16.05" customHeight="1" x14ac:dyDescent="0.25">
      <c r="A72" s="48">
        <f t="shared" si="6"/>
        <v>44926</v>
      </c>
      <c r="B72" s="45" t="str">
        <f t="shared" si="2"/>
        <v>A72</v>
      </c>
      <c r="C72" s="46">
        <v>60</v>
      </c>
      <c r="D72" s="4">
        <f t="shared" si="3"/>
        <v>148328.39678033724</v>
      </c>
      <c r="E72" s="4">
        <f t="shared" si="7"/>
        <v>-1115.3717317364997</v>
      </c>
      <c r="F72" s="4">
        <f t="shared" si="4"/>
        <v>556.23148792626455</v>
      </c>
      <c r="G72" s="4">
        <f t="shared" si="5"/>
        <v>-1671.6032196627643</v>
      </c>
      <c r="H72" s="4">
        <f t="shared" si="0"/>
        <v>150000</v>
      </c>
      <c r="I72" s="26">
        <f t="shared" si="1"/>
        <v>2.5</v>
      </c>
      <c r="K72" s="49">
        <v>4.4999999999999998E-2</v>
      </c>
    </row>
    <row r="73" spans="1:11" ht="16.05" customHeight="1" x14ac:dyDescent="0.25">
      <c r="A73" s="48">
        <f t="shared" si="6"/>
        <v>44957</v>
      </c>
      <c r="B73" s="45" t="str">
        <f t="shared" si="2"/>
        <v>A73</v>
      </c>
      <c r="C73" s="46">
        <v>61</v>
      </c>
      <c r="D73" s="4">
        <f t="shared" si="3"/>
        <v>150000</v>
      </c>
      <c r="E73" s="4">
        <f t="shared" si="7"/>
        <v>0</v>
      </c>
      <c r="F73" s="4">
        <f t="shared" si="4"/>
        <v>0</v>
      </c>
      <c r="G73" s="4">
        <f t="shared" si="5"/>
        <v>0</v>
      </c>
      <c r="H73" s="4">
        <f t="shared" si="0"/>
        <v>150000</v>
      </c>
      <c r="I73" s="26">
        <f t="shared" si="1"/>
        <v>2.5</v>
      </c>
      <c r="K73" s="49">
        <v>4.4999999999999998E-2</v>
      </c>
    </row>
    <row r="74" spans="1:11" ht="16.05" customHeight="1" x14ac:dyDescent="0.25">
      <c r="A74" s="48">
        <f t="shared" si="6"/>
        <v>44985</v>
      </c>
      <c r="B74" s="45" t="str">
        <f t="shared" si="2"/>
        <v>A74</v>
      </c>
      <c r="C74" s="46">
        <v>62</v>
      </c>
      <c r="D74" s="4">
        <f t="shared" si="3"/>
        <v>150000</v>
      </c>
      <c r="E74" s="4">
        <f t="shared" si="7"/>
        <v>0</v>
      </c>
      <c r="F74" s="4">
        <f t="shared" si="4"/>
        <v>0</v>
      </c>
      <c r="G74" s="4">
        <f t="shared" si="5"/>
        <v>0</v>
      </c>
      <c r="H74" s="4">
        <f t="shared" si="0"/>
        <v>150000</v>
      </c>
      <c r="I74" s="26">
        <f t="shared" si="1"/>
        <v>2.5</v>
      </c>
      <c r="K74" s="49">
        <v>4.4999999999999998E-2</v>
      </c>
    </row>
    <row r="75" spans="1:11" ht="16.05" customHeight="1" x14ac:dyDescent="0.25">
      <c r="A75" s="48">
        <f t="shared" si="6"/>
        <v>45016</v>
      </c>
      <c r="B75" s="45" t="str">
        <f t="shared" si="2"/>
        <v>A75</v>
      </c>
      <c r="C75" s="46">
        <v>63</v>
      </c>
      <c r="D75" s="4">
        <f t="shared" si="3"/>
        <v>150000</v>
      </c>
      <c r="E75" s="4">
        <f t="shared" si="7"/>
        <v>0</v>
      </c>
      <c r="F75" s="4">
        <f t="shared" si="4"/>
        <v>0</v>
      </c>
      <c r="G75" s="4">
        <f t="shared" si="5"/>
        <v>0</v>
      </c>
      <c r="H75" s="4">
        <f t="shared" si="0"/>
        <v>150000</v>
      </c>
      <c r="I75" s="26">
        <f t="shared" si="1"/>
        <v>2.5</v>
      </c>
      <c r="K75" s="49">
        <v>4.4999999999999998E-2</v>
      </c>
    </row>
    <row r="76" spans="1:11" ht="16.05" customHeight="1" x14ac:dyDescent="0.25">
      <c r="A76" s="48">
        <f t="shared" si="6"/>
        <v>45046</v>
      </c>
      <c r="B76" s="45" t="str">
        <f t="shared" si="2"/>
        <v>A76</v>
      </c>
      <c r="C76" s="46">
        <v>64</v>
      </c>
      <c r="D76" s="4">
        <f t="shared" si="3"/>
        <v>150000</v>
      </c>
      <c r="E76" s="4">
        <f t="shared" si="7"/>
        <v>0</v>
      </c>
      <c r="F76" s="4">
        <f t="shared" si="4"/>
        <v>0</v>
      </c>
      <c r="G76" s="4">
        <f t="shared" si="5"/>
        <v>0</v>
      </c>
      <c r="H76" s="4">
        <f t="shared" si="0"/>
        <v>150000</v>
      </c>
      <c r="I76" s="26">
        <f t="shared" si="1"/>
        <v>2.5</v>
      </c>
      <c r="K76" s="49">
        <v>4.4999999999999998E-2</v>
      </c>
    </row>
    <row r="77" spans="1:11" ht="16.05" customHeight="1" x14ac:dyDescent="0.25">
      <c r="A77" s="48">
        <f t="shared" si="6"/>
        <v>45077</v>
      </c>
      <c r="B77" s="45" t="str">
        <f t="shared" si="2"/>
        <v>A77</v>
      </c>
      <c r="C77" s="46">
        <v>65</v>
      </c>
      <c r="D77" s="4">
        <f t="shared" si="3"/>
        <v>150000</v>
      </c>
      <c r="E77" s="4">
        <f t="shared" si="7"/>
        <v>0</v>
      </c>
      <c r="F77" s="4">
        <f t="shared" si="4"/>
        <v>0</v>
      </c>
      <c r="G77" s="4">
        <f t="shared" si="5"/>
        <v>0</v>
      </c>
      <c r="H77" s="4">
        <f t="shared" ref="H77:H140" si="8">D77-G77</f>
        <v>150000</v>
      </c>
      <c r="I77" s="26">
        <f t="shared" ref="I77:I140" si="9">H77/$D$4</f>
        <v>2.5</v>
      </c>
      <c r="K77" s="49">
        <v>4.4999999999999998E-2</v>
      </c>
    </row>
    <row r="78" spans="1:11" ht="16.05" customHeight="1" x14ac:dyDescent="0.25">
      <c r="A78" s="48">
        <f t="shared" si="6"/>
        <v>45107</v>
      </c>
      <c r="B78" s="45" t="str">
        <f t="shared" ref="B78:B141" si="10">"A"&amp;ROW(A78)</f>
        <v>A78</v>
      </c>
      <c r="C78" s="46">
        <v>66</v>
      </c>
      <c r="D78" s="4">
        <f t="shared" ref="D78:D141" si="11">IF(ROUND(H77,0)&gt;0,H77,0)</f>
        <v>150000</v>
      </c>
      <c r="E78" s="4">
        <f t="shared" si="7"/>
        <v>0</v>
      </c>
      <c r="F78" s="4">
        <f t="shared" ref="F78:F141" si="12">IF($D$6+1-C78&lt;=0,0,IF($D$9="Beginning",(D78-E78)*K78/12,D78*K78/12))</f>
        <v>0</v>
      </c>
      <c r="G78" s="4">
        <f t="shared" ref="G78:G141" si="13">IF(ROUND($D$6+1-C78,2)&lt;=0,0,E78-F78)</f>
        <v>0</v>
      </c>
      <c r="H78" s="4">
        <f t="shared" si="8"/>
        <v>150000</v>
      </c>
      <c r="I78" s="26">
        <f t="shared" si="9"/>
        <v>2.5</v>
      </c>
      <c r="K78" s="49">
        <v>4.4999999999999998E-2</v>
      </c>
    </row>
    <row r="79" spans="1:11" ht="16.05" customHeight="1" x14ac:dyDescent="0.25">
      <c r="A79" s="48">
        <f t="shared" ref="A79:A142" si="14">DATE(YEAR(A78),MONTH(A78)+2,1-1)</f>
        <v>45138</v>
      </c>
      <c r="B79" s="45" t="str">
        <f t="shared" si="10"/>
        <v>A79</v>
      </c>
      <c r="C79" s="46">
        <v>67</v>
      </c>
      <c r="D79" s="4">
        <f t="shared" si="11"/>
        <v>150000</v>
      </c>
      <c r="E79" s="4">
        <f t="shared" ref="E79:E142" si="15">IF($D$6+1-C79&lt;=0,0,IF($D$9="Beginning",PMT(K78/12,$D$6+1-C79,-(D78-E78),-PV(K78/12,1,0,$D$10),0),PMT(K79/12,$D$6+1-C79,-D79,$D$10,0)))</f>
        <v>0</v>
      </c>
      <c r="F79" s="4">
        <f t="shared" si="12"/>
        <v>0</v>
      </c>
      <c r="G79" s="4">
        <f t="shared" si="13"/>
        <v>0</v>
      </c>
      <c r="H79" s="4">
        <f t="shared" si="8"/>
        <v>150000</v>
      </c>
      <c r="I79" s="26">
        <f t="shared" si="9"/>
        <v>2.5</v>
      </c>
      <c r="K79" s="49">
        <v>4.4999999999999998E-2</v>
      </c>
    </row>
    <row r="80" spans="1:11" ht="16.05" customHeight="1" x14ac:dyDescent="0.25">
      <c r="A80" s="48">
        <f t="shared" si="14"/>
        <v>45169</v>
      </c>
      <c r="B80" s="45" t="str">
        <f t="shared" si="10"/>
        <v>A80</v>
      </c>
      <c r="C80" s="46">
        <v>68</v>
      </c>
      <c r="D80" s="4">
        <f t="shared" si="11"/>
        <v>150000</v>
      </c>
      <c r="E80" s="4">
        <f t="shared" si="15"/>
        <v>0</v>
      </c>
      <c r="F80" s="4">
        <f t="shared" si="12"/>
        <v>0</v>
      </c>
      <c r="G80" s="4">
        <f t="shared" si="13"/>
        <v>0</v>
      </c>
      <c r="H80" s="4">
        <f t="shared" si="8"/>
        <v>150000</v>
      </c>
      <c r="I80" s="26">
        <f t="shared" si="9"/>
        <v>2.5</v>
      </c>
      <c r="K80" s="49">
        <v>4.4999999999999998E-2</v>
      </c>
    </row>
    <row r="81" spans="1:11" ht="16.05" customHeight="1" x14ac:dyDescent="0.25">
      <c r="A81" s="48">
        <f t="shared" si="14"/>
        <v>45199</v>
      </c>
      <c r="B81" s="45" t="str">
        <f t="shared" si="10"/>
        <v>A81</v>
      </c>
      <c r="C81" s="46">
        <v>69</v>
      </c>
      <c r="D81" s="4">
        <f t="shared" si="11"/>
        <v>150000</v>
      </c>
      <c r="E81" s="4">
        <f t="shared" si="15"/>
        <v>0</v>
      </c>
      <c r="F81" s="4">
        <f t="shared" si="12"/>
        <v>0</v>
      </c>
      <c r="G81" s="4">
        <f t="shared" si="13"/>
        <v>0</v>
      </c>
      <c r="H81" s="4">
        <f t="shared" si="8"/>
        <v>150000</v>
      </c>
      <c r="I81" s="26">
        <f t="shared" si="9"/>
        <v>2.5</v>
      </c>
      <c r="K81" s="49">
        <v>4.4999999999999998E-2</v>
      </c>
    </row>
    <row r="82" spans="1:11" ht="16.05" customHeight="1" x14ac:dyDescent="0.25">
      <c r="A82" s="48">
        <f t="shared" si="14"/>
        <v>45230</v>
      </c>
      <c r="B82" s="45" t="str">
        <f t="shared" si="10"/>
        <v>A82</v>
      </c>
      <c r="C82" s="46">
        <v>70</v>
      </c>
      <c r="D82" s="4">
        <f t="shared" si="11"/>
        <v>150000</v>
      </c>
      <c r="E82" s="4">
        <f t="shared" si="15"/>
        <v>0</v>
      </c>
      <c r="F82" s="4">
        <f t="shared" si="12"/>
        <v>0</v>
      </c>
      <c r="G82" s="4">
        <f t="shared" si="13"/>
        <v>0</v>
      </c>
      <c r="H82" s="4">
        <f t="shared" si="8"/>
        <v>150000</v>
      </c>
      <c r="I82" s="26">
        <f t="shared" si="9"/>
        <v>2.5</v>
      </c>
      <c r="K82" s="49">
        <v>4.4999999999999998E-2</v>
      </c>
    </row>
    <row r="83" spans="1:11" ht="16.05" customHeight="1" x14ac:dyDescent="0.25">
      <c r="A83" s="48">
        <f t="shared" si="14"/>
        <v>45260</v>
      </c>
      <c r="B83" s="45" t="str">
        <f t="shared" si="10"/>
        <v>A83</v>
      </c>
      <c r="C83" s="46">
        <v>71</v>
      </c>
      <c r="D83" s="4">
        <f t="shared" si="11"/>
        <v>150000</v>
      </c>
      <c r="E83" s="4">
        <f t="shared" si="15"/>
        <v>0</v>
      </c>
      <c r="F83" s="4">
        <f t="shared" si="12"/>
        <v>0</v>
      </c>
      <c r="G83" s="4">
        <f t="shared" si="13"/>
        <v>0</v>
      </c>
      <c r="H83" s="4">
        <f t="shared" si="8"/>
        <v>150000</v>
      </c>
      <c r="I83" s="26">
        <f t="shared" si="9"/>
        <v>2.5</v>
      </c>
      <c r="K83" s="49">
        <v>4.4999999999999998E-2</v>
      </c>
    </row>
    <row r="84" spans="1:11" ht="16.05" customHeight="1" x14ac:dyDescent="0.25">
      <c r="A84" s="48">
        <f t="shared" si="14"/>
        <v>45291</v>
      </c>
      <c r="B84" s="45" t="str">
        <f t="shared" si="10"/>
        <v>A84</v>
      </c>
      <c r="C84" s="46">
        <v>72</v>
      </c>
      <c r="D84" s="4">
        <f t="shared" si="11"/>
        <v>150000</v>
      </c>
      <c r="E84" s="4">
        <f t="shared" si="15"/>
        <v>0</v>
      </c>
      <c r="F84" s="4">
        <f t="shared" si="12"/>
        <v>0</v>
      </c>
      <c r="G84" s="4">
        <f t="shared" si="13"/>
        <v>0</v>
      </c>
      <c r="H84" s="4">
        <f t="shared" si="8"/>
        <v>150000</v>
      </c>
      <c r="I84" s="26">
        <f t="shared" si="9"/>
        <v>2.5</v>
      </c>
      <c r="K84" s="49">
        <v>4.4999999999999998E-2</v>
      </c>
    </row>
    <row r="85" spans="1:11" ht="16.05" customHeight="1" x14ac:dyDescent="0.25">
      <c r="A85" s="48">
        <f t="shared" si="14"/>
        <v>45322</v>
      </c>
      <c r="B85" s="45" t="str">
        <f t="shared" si="10"/>
        <v>A85</v>
      </c>
      <c r="C85" s="46">
        <v>73</v>
      </c>
      <c r="D85" s="4">
        <f t="shared" si="11"/>
        <v>150000</v>
      </c>
      <c r="E85" s="4">
        <f t="shared" si="15"/>
        <v>0</v>
      </c>
      <c r="F85" s="4">
        <f t="shared" si="12"/>
        <v>0</v>
      </c>
      <c r="G85" s="4">
        <f t="shared" si="13"/>
        <v>0</v>
      </c>
      <c r="H85" s="4">
        <f t="shared" si="8"/>
        <v>150000</v>
      </c>
      <c r="I85" s="26">
        <f t="shared" si="9"/>
        <v>2.5</v>
      </c>
      <c r="K85" s="49">
        <v>4.4999999999999998E-2</v>
      </c>
    </row>
    <row r="86" spans="1:11" ht="16.05" customHeight="1" x14ac:dyDescent="0.25">
      <c r="A86" s="48">
        <f t="shared" si="14"/>
        <v>45351</v>
      </c>
      <c r="B86" s="45" t="str">
        <f t="shared" si="10"/>
        <v>A86</v>
      </c>
      <c r="C86" s="46">
        <v>74</v>
      </c>
      <c r="D86" s="4">
        <f t="shared" si="11"/>
        <v>150000</v>
      </c>
      <c r="E86" s="4">
        <f t="shared" si="15"/>
        <v>0</v>
      </c>
      <c r="F86" s="4">
        <f t="shared" si="12"/>
        <v>0</v>
      </c>
      <c r="G86" s="4">
        <f t="shared" si="13"/>
        <v>0</v>
      </c>
      <c r="H86" s="4">
        <f t="shared" si="8"/>
        <v>150000</v>
      </c>
      <c r="I86" s="26">
        <f t="shared" si="9"/>
        <v>2.5</v>
      </c>
      <c r="K86" s="49">
        <v>4.4999999999999998E-2</v>
      </c>
    </row>
    <row r="87" spans="1:11" ht="16.05" customHeight="1" x14ac:dyDescent="0.25">
      <c r="A87" s="48">
        <f t="shared" si="14"/>
        <v>45382</v>
      </c>
      <c r="B87" s="45" t="str">
        <f t="shared" si="10"/>
        <v>A87</v>
      </c>
      <c r="C87" s="46">
        <v>75</v>
      </c>
      <c r="D87" s="4">
        <f t="shared" si="11"/>
        <v>150000</v>
      </c>
      <c r="E87" s="4">
        <f t="shared" si="15"/>
        <v>0</v>
      </c>
      <c r="F87" s="4">
        <f t="shared" si="12"/>
        <v>0</v>
      </c>
      <c r="G87" s="4">
        <f t="shared" si="13"/>
        <v>0</v>
      </c>
      <c r="H87" s="4">
        <f t="shared" si="8"/>
        <v>150000</v>
      </c>
      <c r="I87" s="26">
        <f t="shared" si="9"/>
        <v>2.5</v>
      </c>
      <c r="K87" s="49">
        <v>4.4999999999999998E-2</v>
      </c>
    </row>
    <row r="88" spans="1:11" ht="16.05" customHeight="1" x14ac:dyDescent="0.25">
      <c r="A88" s="48">
        <f t="shared" si="14"/>
        <v>45412</v>
      </c>
      <c r="B88" s="45" t="str">
        <f t="shared" si="10"/>
        <v>A88</v>
      </c>
      <c r="C88" s="46">
        <v>76</v>
      </c>
      <c r="D88" s="4">
        <f t="shared" si="11"/>
        <v>150000</v>
      </c>
      <c r="E88" s="4">
        <f t="shared" si="15"/>
        <v>0</v>
      </c>
      <c r="F88" s="4">
        <f t="shared" si="12"/>
        <v>0</v>
      </c>
      <c r="G88" s="4">
        <f t="shared" si="13"/>
        <v>0</v>
      </c>
      <c r="H88" s="4">
        <f t="shared" si="8"/>
        <v>150000</v>
      </c>
      <c r="I88" s="26">
        <f t="shared" si="9"/>
        <v>2.5</v>
      </c>
      <c r="K88" s="49">
        <v>4.4999999999999998E-2</v>
      </c>
    </row>
    <row r="89" spans="1:11" ht="16.05" customHeight="1" x14ac:dyDescent="0.25">
      <c r="A89" s="48">
        <f t="shared" si="14"/>
        <v>45443</v>
      </c>
      <c r="B89" s="45" t="str">
        <f t="shared" si="10"/>
        <v>A89</v>
      </c>
      <c r="C89" s="46">
        <v>77</v>
      </c>
      <c r="D89" s="4">
        <f t="shared" si="11"/>
        <v>150000</v>
      </c>
      <c r="E89" s="4">
        <f t="shared" si="15"/>
        <v>0</v>
      </c>
      <c r="F89" s="4">
        <f t="shared" si="12"/>
        <v>0</v>
      </c>
      <c r="G89" s="4">
        <f t="shared" si="13"/>
        <v>0</v>
      </c>
      <c r="H89" s="4">
        <f t="shared" si="8"/>
        <v>150000</v>
      </c>
      <c r="I89" s="26">
        <f t="shared" si="9"/>
        <v>2.5</v>
      </c>
      <c r="K89" s="49">
        <v>4.4999999999999998E-2</v>
      </c>
    </row>
    <row r="90" spans="1:11" ht="16.05" customHeight="1" x14ac:dyDescent="0.25">
      <c r="A90" s="48">
        <f t="shared" si="14"/>
        <v>45473</v>
      </c>
      <c r="B90" s="45" t="str">
        <f t="shared" si="10"/>
        <v>A90</v>
      </c>
      <c r="C90" s="46">
        <v>78</v>
      </c>
      <c r="D90" s="4">
        <f t="shared" si="11"/>
        <v>150000</v>
      </c>
      <c r="E90" s="4">
        <f t="shared" si="15"/>
        <v>0</v>
      </c>
      <c r="F90" s="4">
        <f t="shared" si="12"/>
        <v>0</v>
      </c>
      <c r="G90" s="4">
        <f t="shared" si="13"/>
        <v>0</v>
      </c>
      <c r="H90" s="4">
        <f t="shared" si="8"/>
        <v>150000</v>
      </c>
      <c r="I90" s="26">
        <f t="shared" si="9"/>
        <v>2.5</v>
      </c>
      <c r="K90" s="49">
        <v>4.4999999999999998E-2</v>
      </c>
    </row>
    <row r="91" spans="1:11" ht="16.05" customHeight="1" x14ac:dyDescent="0.25">
      <c r="A91" s="48">
        <f t="shared" si="14"/>
        <v>45504</v>
      </c>
      <c r="B91" s="45" t="str">
        <f t="shared" si="10"/>
        <v>A91</v>
      </c>
      <c r="C91" s="46">
        <v>79</v>
      </c>
      <c r="D91" s="4">
        <f t="shared" si="11"/>
        <v>150000</v>
      </c>
      <c r="E91" s="4">
        <f t="shared" si="15"/>
        <v>0</v>
      </c>
      <c r="F91" s="4">
        <f t="shared" si="12"/>
        <v>0</v>
      </c>
      <c r="G91" s="4">
        <f t="shared" si="13"/>
        <v>0</v>
      </c>
      <c r="H91" s="4">
        <f t="shared" si="8"/>
        <v>150000</v>
      </c>
      <c r="I91" s="26">
        <f t="shared" si="9"/>
        <v>2.5</v>
      </c>
      <c r="K91" s="49">
        <v>4.4999999999999998E-2</v>
      </c>
    </row>
    <row r="92" spans="1:11" ht="16.05" customHeight="1" x14ac:dyDescent="0.25">
      <c r="A92" s="48">
        <f t="shared" si="14"/>
        <v>45535</v>
      </c>
      <c r="B92" s="45" t="str">
        <f t="shared" si="10"/>
        <v>A92</v>
      </c>
      <c r="C92" s="46">
        <v>80</v>
      </c>
      <c r="D92" s="4">
        <f t="shared" si="11"/>
        <v>150000</v>
      </c>
      <c r="E92" s="4">
        <f t="shared" si="15"/>
        <v>0</v>
      </c>
      <c r="F92" s="4">
        <f t="shared" si="12"/>
        <v>0</v>
      </c>
      <c r="G92" s="4">
        <f t="shared" si="13"/>
        <v>0</v>
      </c>
      <c r="H92" s="4">
        <f t="shared" si="8"/>
        <v>150000</v>
      </c>
      <c r="I92" s="26">
        <f t="shared" si="9"/>
        <v>2.5</v>
      </c>
      <c r="K92" s="49">
        <v>4.4999999999999998E-2</v>
      </c>
    </row>
    <row r="93" spans="1:11" ht="16.05" customHeight="1" x14ac:dyDescent="0.25">
      <c r="A93" s="48">
        <f t="shared" si="14"/>
        <v>45565</v>
      </c>
      <c r="B93" s="45" t="str">
        <f t="shared" si="10"/>
        <v>A93</v>
      </c>
      <c r="C93" s="46">
        <v>81</v>
      </c>
      <c r="D93" s="4">
        <f t="shared" si="11"/>
        <v>150000</v>
      </c>
      <c r="E93" s="4">
        <f t="shared" si="15"/>
        <v>0</v>
      </c>
      <c r="F93" s="4">
        <f t="shared" si="12"/>
        <v>0</v>
      </c>
      <c r="G93" s="4">
        <f t="shared" si="13"/>
        <v>0</v>
      </c>
      <c r="H93" s="4">
        <f t="shared" si="8"/>
        <v>150000</v>
      </c>
      <c r="I93" s="26">
        <f t="shared" si="9"/>
        <v>2.5</v>
      </c>
      <c r="K93" s="49">
        <v>4.4999999999999998E-2</v>
      </c>
    </row>
    <row r="94" spans="1:11" ht="16.05" customHeight="1" x14ac:dyDescent="0.25">
      <c r="A94" s="48">
        <f t="shared" si="14"/>
        <v>45596</v>
      </c>
      <c r="B94" s="45" t="str">
        <f t="shared" si="10"/>
        <v>A94</v>
      </c>
      <c r="C94" s="46">
        <v>82</v>
      </c>
      <c r="D94" s="4">
        <f t="shared" si="11"/>
        <v>150000</v>
      </c>
      <c r="E94" s="4">
        <f t="shared" si="15"/>
        <v>0</v>
      </c>
      <c r="F94" s="4">
        <f t="shared" si="12"/>
        <v>0</v>
      </c>
      <c r="G94" s="4">
        <f t="shared" si="13"/>
        <v>0</v>
      </c>
      <c r="H94" s="4">
        <f t="shared" si="8"/>
        <v>150000</v>
      </c>
      <c r="I94" s="26">
        <f t="shared" si="9"/>
        <v>2.5</v>
      </c>
      <c r="K94" s="49">
        <v>4.4999999999999998E-2</v>
      </c>
    </row>
    <row r="95" spans="1:11" ht="16.05" customHeight="1" x14ac:dyDescent="0.25">
      <c r="A95" s="48">
        <f t="shared" si="14"/>
        <v>45626</v>
      </c>
      <c r="B95" s="45" t="str">
        <f t="shared" si="10"/>
        <v>A95</v>
      </c>
      <c r="C95" s="46">
        <v>83</v>
      </c>
      <c r="D95" s="4">
        <f t="shared" si="11"/>
        <v>150000</v>
      </c>
      <c r="E95" s="4">
        <f t="shared" si="15"/>
        <v>0</v>
      </c>
      <c r="F95" s="4">
        <f t="shared" si="12"/>
        <v>0</v>
      </c>
      <c r="G95" s="4">
        <f t="shared" si="13"/>
        <v>0</v>
      </c>
      <c r="H95" s="4">
        <f t="shared" si="8"/>
        <v>150000</v>
      </c>
      <c r="I95" s="26">
        <f t="shared" si="9"/>
        <v>2.5</v>
      </c>
      <c r="K95" s="49">
        <v>4.4999999999999998E-2</v>
      </c>
    </row>
    <row r="96" spans="1:11" ht="16.05" customHeight="1" x14ac:dyDescent="0.25">
      <c r="A96" s="48">
        <f t="shared" si="14"/>
        <v>45657</v>
      </c>
      <c r="B96" s="45" t="str">
        <f t="shared" si="10"/>
        <v>A96</v>
      </c>
      <c r="C96" s="46">
        <v>84</v>
      </c>
      <c r="D96" s="4">
        <f t="shared" si="11"/>
        <v>150000</v>
      </c>
      <c r="E96" s="4">
        <f t="shared" si="15"/>
        <v>0</v>
      </c>
      <c r="F96" s="4">
        <f t="shared" si="12"/>
        <v>0</v>
      </c>
      <c r="G96" s="4">
        <f t="shared" si="13"/>
        <v>0</v>
      </c>
      <c r="H96" s="4">
        <f t="shared" si="8"/>
        <v>150000</v>
      </c>
      <c r="I96" s="26">
        <f t="shared" si="9"/>
        <v>2.5</v>
      </c>
      <c r="K96" s="49">
        <v>4.4999999999999998E-2</v>
      </c>
    </row>
    <row r="97" spans="1:11" ht="16.05" customHeight="1" x14ac:dyDescent="0.25">
      <c r="A97" s="48">
        <f t="shared" si="14"/>
        <v>45688</v>
      </c>
      <c r="B97" s="45" t="str">
        <f t="shared" si="10"/>
        <v>A97</v>
      </c>
      <c r="C97" s="46">
        <v>85</v>
      </c>
      <c r="D97" s="4">
        <f t="shared" si="11"/>
        <v>150000</v>
      </c>
      <c r="E97" s="4">
        <f t="shared" si="15"/>
        <v>0</v>
      </c>
      <c r="F97" s="4">
        <f t="shared" si="12"/>
        <v>0</v>
      </c>
      <c r="G97" s="4">
        <f t="shared" si="13"/>
        <v>0</v>
      </c>
      <c r="H97" s="4">
        <f t="shared" si="8"/>
        <v>150000</v>
      </c>
      <c r="I97" s="26">
        <f t="shared" si="9"/>
        <v>2.5</v>
      </c>
      <c r="K97" s="49">
        <v>4.4999999999999998E-2</v>
      </c>
    </row>
    <row r="98" spans="1:11" ht="16.05" customHeight="1" x14ac:dyDescent="0.25">
      <c r="A98" s="48">
        <f t="shared" si="14"/>
        <v>45716</v>
      </c>
      <c r="B98" s="45" t="str">
        <f t="shared" si="10"/>
        <v>A98</v>
      </c>
      <c r="C98" s="46">
        <v>86</v>
      </c>
      <c r="D98" s="4">
        <f t="shared" si="11"/>
        <v>150000</v>
      </c>
      <c r="E98" s="4">
        <f t="shared" si="15"/>
        <v>0</v>
      </c>
      <c r="F98" s="4">
        <f t="shared" si="12"/>
        <v>0</v>
      </c>
      <c r="G98" s="4">
        <f t="shared" si="13"/>
        <v>0</v>
      </c>
      <c r="H98" s="4">
        <f t="shared" si="8"/>
        <v>150000</v>
      </c>
      <c r="I98" s="26">
        <f t="shared" si="9"/>
        <v>2.5</v>
      </c>
      <c r="K98" s="49">
        <v>4.4999999999999998E-2</v>
      </c>
    </row>
    <row r="99" spans="1:11" ht="16.05" customHeight="1" x14ac:dyDescent="0.25">
      <c r="A99" s="48">
        <f t="shared" si="14"/>
        <v>45747</v>
      </c>
      <c r="B99" s="45" t="str">
        <f t="shared" si="10"/>
        <v>A99</v>
      </c>
      <c r="C99" s="46">
        <v>87</v>
      </c>
      <c r="D99" s="4">
        <f t="shared" si="11"/>
        <v>150000</v>
      </c>
      <c r="E99" s="4">
        <f t="shared" si="15"/>
        <v>0</v>
      </c>
      <c r="F99" s="4">
        <f t="shared" si="12"/>
        <v>0</v>
      </c>
      <c r="G99" s="4">
        <f t="shared" si="13"/>
        <v>0</v>
      </c>
      <c r="H99" s="4">
        <f t="shared" si="8"/>
        <v>150000</v>
      </c>
      <c r="I99" s="26">
        <f t="shared" si="9"/>
        <v>2.5</v>
      </c>
      <c r="K99" s="49">
        <v>4.4999999999999998E-2</v>
      </c>
    </row>
    <row r="100" spans="1:11" ht="16.05" customHeight="1" x14ac:dyDescent="0.25">
      <c r="A100" s="48">
        <f t="shared" si="14"/>
        <v>45777</v>
      </c>
      <c r="B100" s="45" t="str">
        <f t="shared" si="10"/>
        <v>A100</v>
      </c>
      <c r="C100" s="46">
        <v>88</v>
      </c>
      <c r="D100" s="4">
        <f t="shared" si="11"/>
        <v>150000</v>
      </c>
      <c r="E100" s="4">
        <f t="shared" si="15"/>
        <v>0</v>
      </c>
      <c r="F100" s="4">
        <f t="shared" si="12"/>
        <v>0</v>
      </c>
      <c r="G100" s="4">
        <f t="shared" si="13"/>
        <v>0</v>
      </c>
      <c r="H100" s="4">
        <f t="shared" si="8"/>
        <v>150000</v>
      </c>
      <c r="I100" s="26">
        <f t="shared" si="9"/>
        <v>2.5</v>
      </c>
      <c r="K100" s="49">
        <v>4.4999999999999998E-2</v>
      </c>
    </row>
    <row r="101" spans="1:11" ht="16.05" customHeight="1" x14ac:dyDescent="0.25">
      <c r="A101" s="48">
        <f t="shared" si="14"/>
        <v>45808</v>
      </c>
      <c r="B101" s="45" t="str">
        <f t="shared" si="10"/>
        <v>A101</v>
      </c>
      <c r="C101" s="46">
        <v>89</v>
      </c>
      <c r="D101" s="4">
        <f t="shared" si="11"/>
        <v>150000</v>
      </c>
      <c r="E101" s="4">
        <f t="shared" si="15"/>
        <v>0</v>
      </c>
      <c r="F101" s="4">
        <f t="shared" si="12"/>
        <v>0</v>
      </c>
      <c r="G101" s="4">
        <f t="shared" si="13"/>
        <v>0</v>
      </c>
      <c r="H101" s="4">
        <f t="shared" si="8"/>
        <v>150000</v>
      </c>
      <c r="I101" s="26">
        <f t="shared" si="9"/>
        <v>2.5</v>
      </c>
      <c r="K101" s="49">
        <v>4.4999999999999998E-2</v>
      </c>
    </row>
    <row r="102" spans="1:11" ht="16.05" customHeight="1" x14ac:dyDescent="0.25">
      <c r="A102" s="48">
        <f t="shared" si="14"/>
        <v>45838</v>
      </c>
      <c r="B102" s="45" t="str">
        <f t="shared" si="10"/>
        <v>A102</v>
      </c>
      <c r="C102" s="46">
        <v>90</v>
      </c>
      <c r="D102" s="4">
        <f t="shared" si="11"/>
        <v>150000</v>
      </c>
      <c r="E102" s="4">
        <f t="shared" si="15"/>
        <v>0</v>
      </c>
      <c r="F102" s="4">
        <f t="shared" si="12"/>
        <v>0</v>
      </c>
      <c r="G102" s="4">
        <f t="shared" si="13"/>
        <v>0</v>
      </c>
      <c r="H102" s="4">
        <f t="shared" si="8"/>
        <v>150000</v>
      </c>
      <c r="I102" s="26">
        <f t="shared" si="9"/>
        <v>2.5</v>
      </c>
      <c r="K102" s="49">
        <v>4.4999999999999998E-2</v>
      </c>
    </row>
    <row r="103" spans="1:11" ht="16.05" customHeight="1" x14ac:dyDescent="0.25">
      <c r="A103" s="48">
        <f t="shared" si="14"/>
        <v>45869</v>
      </c>
      <c r="B103" s="45" t="str">
        <f t="shared" si="10"/>
        <v>A103</v>
      </c>
      <c r="C103" s="46">
        <v>91</v>
      </c>
      <c r="D103" s="4">
        <f t="shared" si="11"/>
        <v>150000</v>
      </c>
      <c r="E103" s="4">
        <f t="shared" si="15"/>
        <v>0</v>
      </c>
      <c r="F103" s="4">
        <f t="shared" si="12"/>
        <v>0</v>
      </c>
      <c r="G103" s="4">
        <f t="shared" si="13"/>
        <v>0</v>
      </c>
      <c r="H103" s="4">
        <f t="shared" si="8"/>
        <v>150000</v>
      </c>
      <c r="I103" s="26">
        <f t="shared" si="9"/>
        <v>2.5</v>
      </c>
      <c r="K103" s="49">
        <v>4.4999999999999998E-2</v>
      </c>
    </row>
    <row r="104" spans="1:11" ht="16.05" customHeight="1" x14ac:dyDescent="0.25">
      <c r="A104" s="48">
        <f t="shared" si="14"/>
        <v>45900</v>
      </c>
      <c r="B104" s="45" t="str">
        <f t="shared" si="10"/>
        <v>A104</v>
      </c>
      <c r="C104" s="46">
        <v>92</v>
      </c>
      <c r="D104" s="4">
        <f t="shared" si="11"/>
        <v>150000</v>
      </c>
      <c r="E104" s="4">
        <f t="shared" si="15"/>
        <v>0</v>
      </c>
      <c r="F104" s="4">
        <f t="shared" si="12"/>
        <v>0</v>
      </c>
      <c r="G104" s="4">
        <f t="shared" si="13"/>
        <v>0</v>
      </c>
      <c r="H104" s="4">
        <f t="shared" si="8"/>
        <v>150000</v>
      </c>
      <c r="I104" s="26">
        <f t="shared" si="9"/>
        <v>2.5</v>
      </c>
      <c r="K104" s="49">
        <v>4.4999999999999998E-2</v>
      </c>
    </row>
    <row r="105" spans="1:11" ht="16.05" customHeight="1" x14ac:dyDescent="0.25">
      <c r="A105" s="48">
        <f t="shared" si="14"/>
        <v>45930</v>
      </c>
      <c r="B105" s="45" t="str">
        <f t="shared" si="10"/>
        <v>A105</v>
      </c>
      <c r="C105" s="46">
        <v>93</v>
      </c>
      <c r="D105" s="4">
        <f t="shared" si="11"/>
        <v>150000</v>
      </c>
      <c r="E105" s="4">
        <f t="shared" si="15"/>
        <v>0</v>
      </c>
      <c r="F105" s="4">
        <f t="shared" si="12"/>
        <v>0</v>
      </c>
      <c r="G105" s="4">
        <f t="shared" si="13"/>
        <v>0</v>
      </c>
      <c r="H105" s="4">
        <f t="shared" si="8"/>
        <v>150000</v>
      </c>
      <c r="I105" s="26">
        <f t="shared" si="9"/>
        <v>2.5</v>
      </c>
      <c r="K105" s="49">
        <v>4.4999999999999998E-2</v>
      </c>
    </row>
    <row r="106" spans="1:11" ht="16.05" customHeight="1" x14ac:dyDescent="0.25">
      <c r="A106" s="48">
        <f t="shared" si="14"/>
        <v>45961</v>
      </c>
      <c r="B106" s="45" t="str">
        <f t="shared" si="10"/>
        <v>A106</v>
      </c>
      <c r="C106" s="46">
        <v>94</v>
      </c>
      <c r="D106" s="4">
        <f t="shared" si="11"/>
        <v>150000</v>
      </c>
      <c r="E106" s="4">
        <f t="shared" si="15"/>
        <v>0</v>
      </c>
      <c r="F106" s="4">
        <f t="shared" si="12"/>
        <v>0</v>
      </c>
      <c r="G106" s="4">
        <f t="shared" si="13"/>
        <v>0</v>
      </c>
      <c r="H106" s="4">
        <f t="shared" si="8"/>
        <v>150000</v>
      </c>
      <c r="I106" s="26">
        <f t="shared" si="9"/>
        <v>2.5</v>
      </c>
      <c r="K106" s="49">
        <v>4.4999999999999998E-2</v>
      </c>
    </row>
    <row r="107" spans="1:11" ht="16.05" customHeight="1" x14ac:dyDescent="0.25">
      <c r="A107" s="48">
        <f t="shared" si="14"/>
        <v>45991</v>
      </c>
      <c r="B107" s="45" t="str">
        <f t="shared" si="10"/>
        <v>A107</v>
      </c>
      <c r="C107" s="46">
        <v>95</v>
      </c>
      <c r="D107" s="4">
        <f t="shared" si="11"/>
        <v>150000</v>
      </c>
      <c r="E107" s="4">
        <f t="shared" si="15"/>
        <v>0</v>
      </c>
      <c r="F107" s="4">
        <f t="shared" si="12"/>
        <v>0</v>
      </c>
      <c r="G107" s="4">
        <f t="shared" si="13"/>
        <v>0</v>
      </c>
      <c r="H107" s="4">
        <f t="shared" si="8"/>
        <v>150000</v>
      </c>
      <c r="I107" s="26">
        <f t="shared" si="9"/>
        <v>2.5</v>
      </c>
      <c r="K107" s="49">
        <v>4.4999999999999998E-2</v>
      </c>
    </row>
    <row r="108" spans="1:11" ht="16.05" customHeight="1" x14ac:dyDescent="0.25">
      <c r="A108" s="48">
        <f t="shared" si="14"/>
        <v>46022</v>
      </c>
      <c r="B108" s="45" t="str">
        <f t="shared" si="10"/>
        <v>A108</v>
      </c>
      <c r="C108" s="46">
        <v>96</v>
      </c>
      <c r="D108" s="4">
        <f t="shared" si="11"/>
        <v>150000</v>
      </c>
      <c r="E108" s="4">
        <f t="shared" si="15"/>
        <v>0</v>
      </c>
      <c r="F108" s="4">
        <f t="shared" si="12"/>
        <v>0</v>
      </c>
      <c r="G108" s="4">
        <f t="shared" si="13"/>
        <v>0</v>
      </c>
      <c r="H108" s="4">
        <f t="shared" si="8"/>
        <v>150000</v>
      </c>
      <c r="I108" s="26">
        <f t="shared" si="9"/>
        <v>2.5</v>
      </c>
      <c r="K108" s="49">
        <v>4.4999999999999998E-2</v>
      </c>
    </row>
    <row r="109" spans="1:11" ht="16.05" customHeight="1" x14ac:dyDescent="0.25">
      <c r="A109" s="48">
        <f t="shared" si="14"/>
        <v>46053</v>
      </c>
      <c r="B109" s="45" t="str">
        <f t="shared" si="10"/>
        <v>A109</v>
      </c>
      <c r="C109" s="46">
        <v>97</v>
      </c>
      <c r="D109" s="4">
        <f t="shared" si="11"/>
        <v>150000</v>
      </c>
      <c r="E109" s="4">
        <f t="shared" si="15"/>
        <v>0</v>
      </c>
      <c r="F109" s="4">
        <f t="shared" si="12"/>
        <v>0</v>
      </c>
      <c r="G109" s="4">
        <f t="shared" si="13"/>
        <v>0</v>
      </c>
      <c r="H109" s="4">
        <f t="shared" si="8"/>
        <v>150000</v>
      </c>
      <c r="I109" s="26">
        <f t="shared" si="9"/>
        <v>2.5</v>
      </c>
      <c r="K109" s="49">
        <v>4.4999999999999998E-2</v>
      </c>
    </row>
    <row r="110" spans="1:11" ht="16.05" customHeight="1" x14ac:dyDescent="0.25">
      <c r="A110" s="48">
        <f t="shared" si="14"/>
        <v>46081</v>
      </c>
      <c r="B110" s="45" t="str">
        <f t="shared" si="10"/>
        <v>A110</v>
      </c>
      <c r="C110" s="46">
        <v>98</v>
      </c>
      <c r="D110" s="4">
        <f t="shared" si="11"/>
        <v>150000</v>
      </c>
      <c r="E110" s="4">
        <f t="shared" si="15"/>
        <v>0</v>
      </c>
      <c r="F110" s="4">
        <f t="shared" si="12"/>
        <v>0</v>
      </c>
      <c r="G110" s="4">
        <f t="shared" si="13"/>
        <v>0</v>
      </c>
      <c r="H110" s="4">
        <f t="shared" si="8"/>
        <v>150000</v>
      </c>
      <c r="I110" s="26">
        <f t="shared" si="9"/>
        <v>2.5</v>
      </c>
      <c r="K110" s="49">
        <v>4.4999999999999998E-2</v>
      </c>
    </row>
    <row r="111" spans="1:11" ht="16.05" customHeight="1" x14ac:dyDescent="0.25">
      <c r="A111" s="48">
        <f t="shared" si="14"/>
        <v>46112</v>
      </c>
      <c r="B111" s="45" t="str">
        <f t="shared" si="10"/>
        <v>A111</v>
      </c>
      <c r="C111" s="46">
        <v>99</v>
      </c>
      <c r="D111" s="4">
        <f t="shared" si="11"/>
        <v>150000</v>
      </c>
      <c r="E111" s="4">
        <f t="shared" si="15"/>
        <v>0</v>
      </c>
      <c r="F111" s="4">
        <f t="shared" si="12"/>
        <v>0</v>
      </c>
      <c r="G111" s="4">
        <f t="shared" si="13"/>
        <v>0</v>
      </c>
      <c r="H111" s="4">
        <f t="shared" si="8"/>
        <v>150000</v>
      </c>
      <c r="I111" s="26">
        <f t="shared" si="9"/>
        <v>2.5</v>
      </c>
      <c r="K111" s="49">
        <v>4.4999999999999998E-2</v>
      </c>
    </row>
    <row r="112" spans="1:11" ht="16.05" customHeight="1" x14ac:dyDescent="0.25">
      <c r="A112" s="48">
        <f t="shared" si="14"/>
        <v>46142</v>
      </c>
      <c r="B112" s="45" t="str">
        <f t="shared" si="10"/>
        <v>A112</v>
      </c>
      <c r="C112" s="46">
        <v>100</v>
      </c>
      <c r="D112" s="4">
        <f t="shared" si="11"/>
        <v>150000</v>
      </c>
      <c r="E112" s="4">
        <f t="shared" si="15"/>
        <v>0</v>
      </c>
      <c r="F112" s="4">
        <f t="shared" si="12"/>
        <v>0</v>
      </c>
      <c r="G112" s="4">
        <f t="shared" si="13"/>
        <v>0</v>
      </c>
      <c r="H112" s="4">
        <f t="shared" si="8"/>
        <v>150000</v>
      </c>
      <c r="I112" s="26">
        <f t="shared" si="9"/>
        <v>2.5</v>
      </c>
      <c r="K112" s="49">
        <v>4.4999999999999998E-2</v>
      </c>
    </row>
    <row r="113" spans="1:11" ht="16.05" customHeight="1" x14ac:dyDescent="0.25">
      <c r="A113" s="48">
        <f t="shared" si="14"/>
        <v>46173</v>
      </c>
      <c r="B113" s="45" t="str">
        <f t="shared" si="10"/>
        <v>A113</v>
      </c>
      <c r="C113" s="46">
        <v>101</v>
      </c>
      <c r="D113" s="4">
        <f t="shared" si="11"/>
        <v>150000</v>
      </c>
      <c r="E113" s="4">
        <f t="shared" si="15"/>
        <v>0</v>
      </c>
      <c r="F113" s="4">
        <f t="shared" si="12"/>
        <v>0</v>
      </c>
      <c r="G113" s="4">
        <f t="shared" si="13"/>
        <v>0</v>
      </c>
      <c r="H113" s="4">
        <f t="shared" si="8"/>
        <v>150000</v>
      </c>
      <c r="I113" s="26">
        <f t="shared" si="9"/>
        <v>2.5</v>
      </c>
      <c r="K113" s="49">
        <v>4.4999999999999998E-2</v>
      </c>
    </row>
    <row r="114" spans="1:11" ht="16.05" customHeight="1" x14ac:dyDescent="0.25">
      <c r="A114" s="48">
        <f t="shared" si="14"/>
        <v>46203</v>
      </c>
      <c r="B114" s="45" t="str">
        <f t="shared" si="10"/>
        <v>A114</v>
      </c>
      <c r="C114" s="46">
        <v>102</v>
      </c>
      <c r="D114" s="4">
        <f t="shared" si="11"/>
        <v>150000</v>
      </c>
      <c r="E114" s="4">
        <f t="shared" si="15"/>
        <v>0</v>
      </c>
      <c r="F114" s="4">
        <f t="shared" si="12"/>
        <v>0</v>
      </c>
      <c r="G114" s="4">
        <f t="shared" si="13"/>
        <v>0</v>
      </c>
      <c r="H114" s="4">
        <f t="shared" si="8"/>
        <v>150000</v>
      </c>
      <c r="I114" s="26">
        <f t="shared" si="9"/>
        <v>2.5</v>
      </c>
      <c r="K114" s="49">
        <v>4.4999999999999998E-2</v>
      </c>
    </row>
    <row r="115" spans="1:11" ht="16.05" customHeight="1" x14ac:dyDescent="0.25">
      <c r="A115" s="48">
        <f t="shared" si="14"/>
        <v>46234</v>
      </c>
      <c r="B115" s="45" t="str">
        <f t="shared" si="10"/>
        <v>A115</v>
      </c>
      <c r="C115" s="46">
        <v>103</v>
      </c>
      <c r="D115" s="4">
        <f t="shared" si="11"/>
        <v>150000</v>
      </c>
      <c r="E115" s="4">
        <f t="shared" si="15"/>
        <v>0</v>
      </c>
      <c r="F115" s="4">
        <f t="shared" si="12"/>
        <v>0</v>
      </c>
      <c r="G115" s="4">
        <f t="shared" si="13"/>
        <v>0</v>
      </c>
      <c r="H115" s="4">
        <f t="shared" si="8"/>
        <v>150000</v>
      </c>
      <c r="I115" s="26">
        <f t="shared" si="9"/>
        <v>2.5</v>
      </c>
      <c r="K115" s="49">
        <v>4.4999999999999998E-2</v>
      </c>
    </row>
    <row r="116" spans="1:11" ht="16.05" customHeight="1" x14ac:dyDescent="0.25">
      <c r="A116" s="48">
        <f t="shared" si="14"/>
        <v>46265</v>
      </c>
      <c r="B116" s="45" t="str">
        <f t="shared" si="10"/>
        <v>A116</v>
      </c>
      <c r="C116" s="46">
        <v>104</v>
      </c>
      <c r="D116" s="4">
        <f t="shared" si="11"/>
        <v>150000</v>
      </c>
      <c r="E116" s="4">
        <f t="shared" si="15"/>
        <v>0</v>
      </c>
      <c r="F116" s="4">
        <f t="shared" si="12"/>
        <v>0</v>
      </c>
      <c r="G116" s="4">
        <f t="shared" si="13"/>
        <v>0</v>
      </c>
      <c r="H116" s="4">
        <f t="shared" si="8"/>
        <v>150000</v>
      </c>
      <c r="I116" s="26">
        <f t="shared" si="9"/>
        <v>2.5</v>
      </c>
      <c r="K116" s="49">
        <v>4.4999999999999998E-2</v>
      </c>
    </row>
    <row r="117" spans="1:11" ht="16.05" customHeight="1" x14ac:dyDescent="0.25">
      <c r="A117" s="48">
        <f t="shared" si="14"/>
        <v>46295</v>
      </c>
      <c r="B117" s="45" t="str">
        <f t="shared" si="10"/>
        <v>A117</v>
      </c>
      <c r="C117" s="46">
        <v>105</v>
      </c>
      <c r="D117" s="4">
        <f t="shared" si="11"/>
        <v>150000</v>
      </c>
      <c r="E117" s="4">
        <f t="shared" si="15"/>
        <v>0</v>
      </c>
      <c r="F117" s="4">
        <f t="shared" si="12"/>
        <v>0</v>
      </c>
      <c r="G117" s="4">
        <f t="shared" si="13"/>
        <v>0</v>
      </c>
      <c r="H117" s="4">
        <f t="shared" si="8"/>
        <v>150000</v>
      </c>
      <c r="I117" s="26">
        <f t="shared" si="9"/>
        <v>2.5</v>
      </c>
      <c r="K117" s="49">
        <v>4.4999999999999998E-2</v>
      </c>
    </row>
    <row r="118" spans="1:11" ht="16.05" customHeight="1" x14ac:dyDescent="0.25">
      <c r="A118" s="48">
        <f t="shared" si="14"/>
        <v>46326</v>
      </c>
      <c r="B118" s="45" t="str">
        <f t="shared" si="10"/>
        <v>A118</v>
      </c>
      <c r="C118" s="46">
        <v>106</v>
      </c>
      <c r="D118" s="4">
        <f t="shared" si="11"/>
        <v>150000</v>
      </c>
      <c r="E118" s="4">
        <f t="shared" si="15"/>
        <v>0</v>
      </c>
      <c r="F118" s="4">
        <f t="shared" si="12"/>
        <v>0</v>
      </c>
      <c r="G118" s="4">
        <f t="shared" si="13"/>
        <v>0</v>
      </c>
      <c r="H118" s="4">
        <f t="shared" si="8"/>
        <v>150000</v>
      </c>
      <c r="I118" s="26">
        <f t="shared" si="9"/>
        <v>2.5</v>
      </c>
      <c r="K118" s="49">
        <v>4.4999999999999998E-2</v>
      </c>
    </row>
    <row r="119" spans="1:11" ht="16.05" customHeight="1" x14ac:dyDescent="0.25">
      <c r="A119" s="48">
        <f t="shared" si="14"/>
        <v>46356</v>
      </c>
      <c r="B119" s="45" t="str">
        <f t="shared" si="10"/>
        <v>A119</v>
      </c>
      <c r="C119" s="46">
        <v>107</v>
      </c>
      <c r="D119" s="4">
        <f t="shared" si="11"/>
        <v>150000</v>
      </c>
      <c r="E119" s="4">
        <f t="shared" si="15"/>
        <v>0</v>
      </c>
      <c r="F119" s="4">
        <f t="shared" si="12"/>
        <v>0</v>
      </c>
      <c r="G119" s="4">
        <f t="shared" si="13"/>
        <v>0</v>
      </c>
      <c r="H119" s="4">
        <f t="shared" si="8"/>
        <v>150000</v>
      </c>
      <c r="I119" s="26">
        <f t="shared" si="9"/>
        <v>2.5</v>
      </c>
      <c r="K119" s="49">
        <v>4.4999999999999998E-2</v>
      </c>
    </row>
    <row r="120" spans="1:11" ht="16.05" customHeight="1" x14ac:dyDescent="0.25">
      <c r="A120" s="48">
        <f t="shared" si="14"/>
        <v>46387</v>
      </c>
      <c r="B120" s="45" t="str">
        <f t="shared" si="10"/>
        <v>A120</v>
      </c>
      <c r="C120" s="46">
        <v>108</v>
      </c>
      <c r="D120" s="4">
        <f t="shared" si="11"/>
        <v>150000</v>
      </c>
      <c r="E120" s="4">
        <f t="shared" si="15"/>
        <v>0</v>
      </c>
      <c r="F120" s="4">
        <f t="shared" si="12"/>
        <v>0</v>
      </c>
      <c r="G120" s="4">
        <f t="shared" si="13"/>
        <v>0</v>
      </c>
      <c r="H120" s="4">
        <f t="shared" si="8"/>
        <v>150000</v>
      </c>
      <c r="I120" s="26">
        <f t="shared" si="9"/>
        <v>2.5</v>
      </c>
      <c r="K120" s="49">
        <v>4.4999999999999998E-2</v>
      </c>
    </row>
    <row r="121" spans="1:11" ht="16.05" customHeight="1" x14ac:dyDescent="0.25">
      <c r="A121" s="48">
        <f t="shared" si="14"/>
        <v>46418</v>
      </c>
      <c r="B121" s="45" t="str">
        <f t="shared" si="10"/>
        <v>A121</v>
      </c>
      <c r="C121" s="46">
        <v>109</v>
      </c>
      <c r="D121" s="4">
        <f t="shared" si="11"/>
        <v>150000</v>
      </c>
      <c r="E121" s="4">
        <f t="shared" si="15"/>
        <v>0</v>
      </c>
      <c r="F121" s="4">
        <f t="shared" si="12"/>
        <v>0</v>
      </c>
      <c r="G121" s="4">
        <f t="shared" si="13"/>
        <v>0</v>
      </c>
      <c r="H121" s="4">
        <f t="shared" si="8"/>
        <v>150000</v>
      </c>
      <c r="I121" s="26">
        <f t="shared" si="9"/>
        <v>2.5</v>
      </c>
      <c r="K121" s="49">
        <v>4.4999999999999998E-2</v>
      </c>
    </row>
    <row r="122" spans="1:11" ht="16.05" customHeight="1" x14ac:dyDescent="0.25">
      <c r="A122" s="48">
        <f t="shared" si="14"/>
        <v>46446</v>
      </c>
      <c r="B122" s="45" t="str">
        <f t="shared" si="10"/>
        <v>A122</v>
      </c>
      <c r="C122" s="46">
        <v>110</v>
      </c>
      <c r="D122" s="4">
        <f t="shared" si="11"/>
        <v>150000</v>
      </c>
      <c r="E122" s="4">
        <f t="shared" si="15"/>
        <v>0</v>
      </c>
      <c r="F122" s="4">
        <f t="shared" si="12"/>
        <v>0</v>
      </c>
      <c r="G122" s="4">
        <f t="shared" si="13"/>
        <v>0</v>
      </c>
      <c r="H122" s="4">
        <f t="shared" si="8"/>
        <v>150000</v>
      </c>
      <c r="I122" s="26">
        <f t="shared" si="9"/>
        <v>2.5</v>
      </c>
      <c r="K122" s="49">
        <v>4.4999999999999998E-2</v>
      </c>
    </row>
    <row r="123" spans="1:11" ht="16.05" customHeight="1" x14ac:dyDescent="0.25">
      <c r="A123" s="48">
        <f t="shared" si="14"/>
        <v>46477</v>
      </c>
      <c r="B123" s="45" t="str">
        <f t="shared" si="10"/>
        <v>A123</v>
      </c>
      <c r="C123" s="46">
        <v>111</v>
      </c>
      <c r="D123" s="4">
        <f t="shared" si="11"/>
        <v>150000</v>
      </c>
      <c r="E123" s="4">
        <f t="shared" si="15"/>
        <v>0</v>
      </c>
      <c r="F123" s="4">
        <f t="shared" si="12"/>
        <v>0</v>
      </c>
      <c r="G123" s="4">
        <f t="shared" si="13"/>
        <v>0</v>
      </c>
      <c r="H123" s="4">
        <f t="shared" si="8"/>
        <v>150000</v>
      </c>
      <c r="I123" s="26">
        <f t="shared" si="9"/>
        <v>2.5</v>
      </c>
      <c r="K123" s="49">
        <v>4.4999999999999998E-2</v>
      </c>
    </row>
    <row r="124" spans="1:11" ht="16.05" customHeight="1" x14ac:dyDescent="0.25">
      <c r="A124" s="48">
        <f t="shared" si="14"/>
        <v>46507</v>
      </c>
      <c r="B124" s="45" t="str">
        <f t="shared" si="10"/>
        <v>A124</v>
      </c>
      <c r="C124" s="46">
        <v>112</v>
      </c>
      <c r="D124" s="4">
        <f t="shared" si="11"/>
        <v>150000</v>
      </c>
      <c r="E124" s="4">
        <f t="shared" si="15"/>
        <v>0</v>
      </c>
      <c r="F124" s="4">
        <f t="shared" si="12"/>
        <v>0</v>
      </c>
      <c r="G124" s="4">
        <f t="shared" si="13"/>
        <v>0</v>
      </c>
      <c r="H124" s="4">
        <f t="shared" si="8"/>
        <v>150000</v>
      </c>
      <c r="I124" s="26">
        <f t="shared" si="9"/>
        <v>2.5</v>
      </c>
      <c r="K124" s="49">
        <v>4.4999999999999998E-2</v>
      </c>
    </row>
    <row r="125" spans="1:11" ht="16.05" customHeight="1" x14ac:dyDescent="0.25">
      <c r="A125" s="48">
        <f t="shared" si="14"/>
        <v>46538</v>
      </c>
      <c r="B125" s="45" t="str">
        <f t="shared" si="10"/>
        <v>A125</v>
      </c>
      <c r="C125" s="46">
        <v>113</v>
      </c>
      <c r="D125" s="4">
        <f t="shared" si="11"/>
        <v>150000</v>
      </c>
      <c r="E125" s="4">
        <f t="shared" si="15"/>
        <v>0</v>
      </c>
      <c r="F125" s="4">
        <f t="shared" si="12"/>
        <v>0</v>
      </c>
      <c r="G125" s="4">
        <f t="shared" si="13"/>
        <v>0</v>
      </c>
      <c r="H125" s="4">
        <f t="shared" si="8"/>
        <v>150000</v>
      </c>
      <c r="I125" s="26">
        <f t="shared" si="9"/>
        <v>2.5</v>
      </c>
      <c r="K125" s="49">
        <v>4.4999999999999998E-2</v>
      </c>
    </row>
    <row r="126" spans="1:11" ht="16.05" customHeight="1" x14ac:dyDescent="0.25">
      <c r="A126" s="48">
        <f t="shared" si="14"/>
        <v>46568</v>
      </c>
      <c r="B126" s="45" t="str">
        <f t="shared" si="10"/>
        <v>A126</v>
      </c>
      <c r="C126" s="46">
        <v>114</v>
      </c>
      <c r="D126" s="4">
        <f t="shared" si="11"/>
        <v>150000</v>
      </c>
      <c r="E126" s="4">
        <f t="shared" si="15"/>
        <v>0</v>
      </c>
      <c r="F126" s="4">
        <f t="shared" si="12"/>
        <v>0</v>
      </c>
      <c r="G126" s="4">
        <f t="shared" si="13"/>
        <v>0</v>
      </c>
      <c r="H126" s="4">
        <f t="shared" si="8"/>
        <v>150000</v>
      </c>
      <c r="I126" s="26">
        <f t="shared" si="9"/>
        <v>2.5</v>
      </c>
      <c r="K126" s="49">
        <v>4.4999999999999998E-2</v>
      </c>
    </row>
    <row r="127" spans="1:11" ht="16.05" customHeight="1" x14ac:dyDescent="0.25">
      <c r="A127" s="48">
        <f t="shared" si="14"/>
        <v>46599</v>
      </c>
      <c r="B127" s="45" t="str">
        <f t="shared" si="10"/>
        <v>A127</v>
      </c>
      <c r="C127" s="46">
        <v>115</v>
      </c>
      <c r="D127" s="4">
        <f t="shared" si="11"/>
        <v>150000</v>
      </c>
      <c r="E127" s="4">
        <f t="shared" si="15"/>
        <v>0</v>
      </c>
      <c r="F127" s="4">
        <f t="shared" si="12"/>
        <v>0</v>
      </c>
      <c r="G127" s="4">
        <f t="shared" si="13"/>
        <v>0</v>
      </c>
      <c r="H127" s="4">
        <f t="shared" si="8"/>
        <v>150000</v>
      </c>
      <c r="I127" s="26">
        <f t="shared" si="9"/>
        <v>2.5</v>
      </c>
      <c r="K127" s="49">
        <v>4.4999999999999998E-2</v>
      </c>
    </row>
    <row r="128" spans="1:11" ht="16.05" customHeight="1" x14ac:dyDescent="0.25">
      <c r="A128" s="48">
        <f t="shared" si="14"/>
        <v>46630</v>
      </c>
      <c r="B128" s="45" t="str">
        <f t="shared" si="10"/>
        <v>A128</v>
      </c>
      <c r="C128" s="46">
        <v>116</v>
      </c>
      <c r="D128" s="4">
        <f t="shared" si="11"/>
        <v>150000</v>
      </c>
      <c r="E128" s="4">
        <f t="shared" si="15"/>
        <v>0</v>
      </c>
      <c r="F128" s="4">
        <f t="shared" si="12"/>
        <v>0</v>
      </c>
      <c r="G128" s="4">
        <f t="shared" si="13"/>
        <v>0</v>
      </c>
      <c r="H128" s="4">
        <f t="shared" si="8"/>
        <v>150000</v>
      </c>
      <c r="I128" s="26">
        <f t="shared" si="9"/>
        <v>2.5</v>
      </c>
      <c r="K128" s="49">
        <v>4.4999999999999998E-2</v>
      </c>
    </row>
    <row r="129" spans="1:11" ht="16.05" customHeight="1" x14ac:dyDescent="0.25">
      <c r="A129" s="48">
        <f t="shared" si="14"/>
        <v>46660</v>
      </c>
      <c r="B129" s="45" t="str">
        <f t="shared" si="10"/>
        <v>A129</v>
      </c>
      <c r="C129" s="46">
        <v>117</v>
      </c>
      <c r="D129" s="4">
        <f t="shared" si="11"/>
        <v>150000</v>
      </c>
      <c r="E129" s="4">
        <f t="shared" si="15"/>
        <v>0</v>
      </c>
      <c r="F129" s="4">
        <f t="shared" si="12"/>
        <v>0</v>
      </c>
      <c r="G129" s="4">
        <f t="shared" si="13"/>
        <v>0</v>
      </c>
      <c r="H129" s="4">
        <f t="shared" si="8"/>
        <v>150000</v>
      </c>
      <c r="I129" s="26">
        <f t="shared" si="9"/>
        <v>2.5</v>
      </c>
      <c r="K129" s="49">
        <v>4.4999999999999998E-2</v>
      </c>
    </row>
    <row r="130" spans="1:11" ht="16.05" customHeight="1" x14ac:dyDescent="0.25">
      <c r="A130" s="48">
        <f t="shared" si="14"/>
        <v>46691</v>
      </c>
      <c r="B130" s="45" t="str">
        <f t="shared" si="10"/>
        <v>A130</v>
      </c>
      <c r="C130" s="46">
        <v>118</v>
      </c>
      <c r="D130" s="4">
        <f t="shared" si="11"/>
        <v>150000</v>
      </c>
      <c r="E130" s="4">
        <f t="shared" si="15"/>
        <v>0</v>
      </c>
      <c r="F130" s="4">
        <f t="shared" si="12"/>
        <v>0</v>
      </c>
      <c r="G130" s="4">
        <f t="shared" si="13"/>
        <v>0</v>
      </c>
      <c r="H130" s="4">
        <f t="shared" si="8"/>
        <v>150000</v>
      </c>
      <c r="I130" s="26">
        <f t="shared" si="9"/>
        <v>2.5</v>
      </c>
      <c r="K130" s="49">
        <v>4.4999999999999998E-2</v>
      </c>
    </row>
    <row r="131" spans="1:11" ht="16.05" customHeight="1" x14ac:dyDescent="0.25">
      <c r="A131" s="48">
        <f t="shared" si="14"/>
        <v>46721</v>
      </c>
      <c r="B131" s="45" t="str">
        <f t="shared" si="10"/>
        <v>A131</v>
      </c>
      <c r="C131" s="46">
        <v>119</v>
      </c>
      <c r="D131" s="4">
        <f t="shared" si="11"/>
        <v>150000</v>
      </c>
      <c r="E131" s="4">
        <f t="shared" si="15"/>
        <v>0</v>
      </c>
      <c r="F131" s="4">
        <f t="shared" si="12"/>
        <v>0</v>
      </c>
      <c r="G131" s="4">
        <f t="shared" si="13"/>
        <v>0</v>
      </c>
      <c r="H131" s="4">
        <f t="shared" si="8"/>
        <v>150000</v>
      </c>
      <c r="I131" s="26">
        <f t="shared" si="9"/>
        <v>2.5</v>
      </c>
      <c r="K131" s="49">
        <v>4.4999999999999998E-2</v>
      </c>
    </row>
    <row r="132" spans="1:11" ht="16.05" customHeight="1" x14ac:dyDescent="0.25">
      <c r="A132" s="48">
        <f t="shared" si="14"/>
        <v>46752</v>
      </c>
      <c r="B132" s="45" t="str">
        <f t="shared" si="10"/>
        <v>A132</v>
      </c>
      <c r="C132" s="46">
        <v>120</v>
      </c>
      <c r="D132" s="4">
        <f t="shared" si="11"/>
        <v>150000</v>
      </c>
      <c r="E132" s="4">
        <f t="shared" si="15"/>
        <v>0</v>
      </c>
      <c r="F132" s="4">
        <f t="shared" si="12"/>
        <v>0</v>
      </c>
      <c r="G132" s="4">
        <f t="shared" si="13"/>
        <v>0</v>
      </c>
      <c r="H132" s="4">
        <f t="shared" si="8"/>
        <v>150000</v>
      </c>
      <c r="I132" s="26">
        <f t="shared" si="9"/>
        <v>2.5</v>
      </c>
      <c r="K132" s="49">
        <v>4.4999999999999998E-2</v>
      </c>
    </row>
    <row r="133" spans="1:11" ht="16.05" customHeight="1" x14ac:dyDescent="0.25">
      <c r="A133" s="48">
        <f t="shared" si="14"/>
        <v>46783</v>
      </c>
      <c r="B133" s="45" t="str">
        <f t="shared" si="10"/>
        <v>A133</v>
      </c>
      <c r="C133" s="46">
        <v>121</v>
      </c>
      <c r="D133" s="4">
        <f t="shared" si="11"/>
        <v>150000</v>
      </c>
      <c r="E133" s="4">
        <f t="shared" si="15"/>
        <v>0</v>
      </c>
      <c r="F133" s="4">
        <f t="shared" si="12"/>
        <v>0</v>
      </c>
      <c r="G133" s="4">
        <f t="shared" si="13"/>
        <v>0</v>
      </c>
      <c r="H133" s="4">
        <f t="shared" si="8"/>
        <v>150000</v>
      </c>
      <c r="I133" s="26">
        <f t="shared" si="9"/>
        <v>2.5</v>
      </c>
      <c r="K133" s="49">
        <v>4.4999999999999998E-2</v>
      </c>
    </row>
    <row r="134" spans="1:11" ht="16.05" customHeight="1" x14ac:dyDescent="0.25">
      <c r="A134" s="48">
        <f t="shared" si="14"/>
        <v>46812</v>
      </c>
      <c r="B134" s="45" t="str">
        <f t="shared" si="10"/>
        <v>A134</v>
      </c>
      <c r="C134" s="46">
        <v>122</v>
      </c>
      <c r="D134" s="4">
        <f t="shared" si="11"/>
        <v>150000</v>
      </c>
      <c r="E134" s="4">
        <f t="shared" si="15"/>
        <v>0</v>
      </c>
      <c r="F134" s="4">
        <f t="shared" si="12"/>
        <v>0</v>
      </c>
      <c r="G134" s="4">
        <f t="shared" si="13"/>
        <v>0</v>
      </c>
      <c r="H134" s="4">
        <f t="shared" si="8"/>
        <v>150000</v>
      </c>
      <c r="I134" s="26">
        <f t="shared" si="9"/>
        <v>2.5</v>
      </c>
      <c r="K134" s="49">
        <v>4.4999999999999998E-2</v>
      </c>
    </row>
    <row r="135" spans="1:11" ht="16.05" customHeight="1" x14ac:dyDescent="0.25">
      <c r="A135" s="48">
        <f t="shared" si="14"/>
        <v>46843</v>
      </c>
      <c r="B135" s="45" t="str">
        <f t="shared" si="10"/>
        <v>A135</v>
      </c>
      <c r="C135" s="46">
        <v>123</v>
      </c>
      <c r="D135" s="4">
        <f t="shared" si="11"/>
        <v>150000</v>
      </c>
      <c r="E135" s="4">
        <f t="shared" si="15"/>
        <v>0</v>
      </c>
      <c r="F135" s="4">
        <f t="shared" si="12"/>
        <v>0</v>
      </c>
      <c r="G135" s="4">
        <f t="shared" si="13"/>
        <v>0</v>
      </c>
      <c r="H135" s="4">
        <f t="shared" si="8"/>
        <v>150000</v>
      </c>
      <c r="I135" s="26">
        <f t="shared" si="9"/>
        <v>2.5</v>
      </c>
      <c r="K135" s="49">
        <v>4.4999999999999998E-2</v>
      </c>
    </row>
    <row r="136" spans="1:11" ht="16.05" customHeight="1" x14ac:dyDescent="0.25">
      <c r="A136" s="48">
        <f t="shared" si="14"/>
        <v>46873</v>
      </c>
      <c r="B136" s="45" t="str">
        <f t="shared" si="10"/>
        <v>A136</v>
      </c>
      <c r="C136" s="46">
        <v>124</v>
      </c>
      <c r="D136" s="4">
        <f t="shared" si="11"/>
        <v>150000</v>
      </c>
      <c r="E136" s="4">
        <f t="shared" si="15"/>
        <v>0</v>
      </c>
      <c r="F136" s="4">
        <f t="shared" si="12"/>
        <v>0</v>
      </c>
      <c r="G136" s="4">
        <f t="shared" si="13"/>
        <v>0</v>
      </c>
      <c r="H136" s="4">
        <f t="shared" si="8"/>
        <v>150000</v>
      </c>
      <c r="I136" s="26">
        <f t="shared" si="9"/>
        <v>2.5</v>
      </c>
      <c r="K136" s="49">
        <v>4.4999999999999998E-2</v>
      </c>
    </row>
    <row r="137" spans="1:11" ht="16.05" customHeight="1" x14ac:dyDescent="0.25">
      <c r="A137" s="48">
        <f t="shared" si="14"/>
        <v>46904</v>
      </c>
      <c r="B137" s="45" t="str">
        <f t="shared" si="10"/>
        <v>A137</v>
      </c>
      <c r="C137" s="46">
        <v>125</v>
      </c>
      <c r="D137" s="4">
        <f t="shared" si="11"/>
        <v>150000</v>
      </c>
      <c r="E137" s="4">
        <f t="shared" si="15"/>
        <v>0</v>
      </c>
      <c r="F137" s="4">
        <f t="shared" si="12"/>
        <v>0</v>
      </c>
      <c r="G137" s="4">
        <f t="shared" si="13"/>
        <v>0</v>
      </c>
      <c r="H137" s="4">
        <f t="shared" si="8"/>
        <v>150000</v>
      </c>
      <c r="I137" s="26">
        <f t="shared" si="9"/>
        <v>2.5</v>
      </c>
      <c r="K137" s="49">
        <v>4.4999999999999998E-2</v>
      </c>
    </row>
    <row r="138" spans="1:11" ht="16.05" customHeight="1" x14ac:dyDescent="0.25">
      <c r="A138" s="48">
        <f t="shared" si="14"/>
        <v>46934</v>
      </c>
      <c r="B138" s="45" t="str">
        <f t="shared" si="10"/>
        <v>A138</v>
      </c>
      <c r="C138" s="46">
        <v>126</v>
      </c>
      <c r="D138" s="4">
        <f t="shared" si="11"/>
        <v>150000</v>
      </c>
      <c r="E138" s="4">
        <f t="shared" si="15"/>
        <v>0</v>
      </c>
      <c r="F138" s="4">
        <f t="shared" si="12"/>
        <v>0</v>
      </c>
      <c r="G138" s="4">
        <f t="shared" si="13"/>
        <v>0</v>
      </c>
      <c r="H138" s="4">
        <f t="shared" si="8"/>
        <v>150000</v>
      </c>
      <c r="I138" s="26">
        <f t="shared" si="9"/>
        <v>2.5</v>
      </c>
      <c r="K138" s="49">
        <v>4.4999999999999998E-2</v>
      </c>
    </row>
    <row r="139" spans="1:11" ht="16.05" customHeight="1" x14ac:dyDescent="0.25">
      <c r="A139" s="48">
        <f t="shared" si="14"/>
        <v>46965</v>
      </c>
      <c r="B139" s="45" t="str">
        <f t="shared" si="10"/>
        <v>A139</v>
      </c>
      <c r="C139" s="46">
        <v>127</v>
      </c>
      <c r="D139" s="4">
        <f t="shared" si="11"/>
        <v>150000</v>
      </c>
      <c r="E139" s="4">
        <f t="shared" si="15"/>
        <v>0</v>
      </c>
      <c r="F139" s="4">
        <f t="shared" si="12"/>
        <v>0</v>
      </c>
      <c r="G139" s="4">
        <f t="shared" si="13"/>
        <v>0</v>
      </c>
      <c r="H139" s="4">
        <f t="shared" si="8"/>
        <v>150000</v>
      </c>
      <c r="I139" s="26">
        <f t="shared" si="9"/>
        <v>2.5</v>
      </c>
      <c r="K139" s="49">
        <v>4.4999999999999998E-2</v>
      </c>
    </row>
    <row r="140" spans="1:11" ht="16.05" customHeight="1" x14ac:dyDescent="0.25">
      <c r="A140" s="48">
        <f t="shared" si="14"/>
        <v>46996</v>
      </c>
      <c r="B140" s="45" t="str">
        <f t="shared" si="10"/>
        <v>A140</v>
      </c>
      <c r="C140" s="46">
        <v>128</v>
      </c>
      <c r="D140" s="4">
        <f t="shared" si="11"/>
        <v>150000</v>
      </c>
      <c r="E140" s="4">
        <f t="shared" si="15"/>
        <v>0</v>
      </c>
      <c r="F140" s="4">
        <f t="shared" si="12"/>
        <v>0</v>
      </c>
      <c r="G140" s="4">
        <f t="shared" si="13"/>
        <v>0</v>
      </c>
      <c r="H140" s="4">
        <f t="shared" si="8"/>
        <v>150000</v>
      </c>
      <c r="I140" s="26">
        <f t="shared" si="9"/>
        <v>2.5</v>
      </c>
      <c r="K140" s="49">
        <v>4.4999999999999998E-2</v>
      </c>
    </row>
    <row r="141" spans="1:11" ht="16.05" customHeight="1" x14ac:dyDescent="0.25">
      <c r="A141" s="48">
        <f t="shared" si="14"/>
        <v>47026</v>
      </c>
      <c r="B141" s="45" t="str">
        <f t="shared" si="10"/>
        <v>A141</v>
      </c>
      <c r="C141" s="46">
        <v>129</v>
      </c>
      <c r="D141" s="4">
        <f t="shared" si="11"/>
        <v>150000</v>
      </c>
      <c r="E141" s="4">
        <f t="shared" si="15"/>
        <v>0</v>
      </c>
      <c r="F141" s="4">
        <f t="shared" si="12"/>
        <v>0</v>
      </c>
      <c r="G141" s="4">
        <f t="shared" si="13"/>
        <v>0</v>
      </c>
      <c r="H141" s="4">
        <f t="shared" ref="H141:H204" si="16">D141-G141</f>
        <v>150000</v>
      </c>
      <c r="I141" s="26">
        <f t="shared" ref="I141:I204" si="17">H141/$D$4</f>
        <v>2.5</v>
      </c>
      <c r="K141" s="49">
        <v>4.4999999999999998E-2</v>
      </c>
    </row>
    <row r="142" spans="1:11" ht="16.05" customHeight="1" x14ac:dyDescent="0.25">
      <c r="A142" s="48">
        <f t="shared" si="14"/>
        <v>47057</v>
      </c>
      <c r="B142" s="45" t="str">
        <f t="shared" ref="B142:B205" si="18">"A"&amp;ROW(A142)</f>
        <v>A142</v>
      </c>
      <c r="C142" s="46">
        <v>130</v>
      </c>
      <c r="D142" s="4">
        <f t="shared" ref="D142:D205" si="19">IF(ROUND(H141,0)&gt;0,H141,0)</f>
        <v>150000</v>
      </c>
      <c r="E142" s="4">
        <f t="shared" si="15"/>
        <v>0</v>
      </c>
      <c r="F142" s="4">
        <f t="shared" ref="F142:F205" si="20">IF($D$6+1-C142&lt;=0,0,IF($D$9="Beginning",(D142-E142)*K142/12,D142*K142/12))</f>
        <v>0</v>
      </c>
      <c r="G142" s="4">
        <f t="shared" ref="G142:G205" si="21">IF(ROUND($D$6+1-C142,2)&lt;=0,0,E142-F142)</f>
        <v>0</v>
      </c>
      <c r="H142" s="4">
        <f t="shared" si="16"/>
        <v>150000</v>
      </c>
      <c r="I142" s="26">
        <f t="shared" si="17"/>
        <v>2.5</v>
      </c>
      <c r="K142" s="49">
        <v>4.4999999999999998E-2</v>
      </c>
    </row>
    <row r="143" spans="1:11" ht="16.05" customHeight="1" x14ac:dyDescent="0.25">
      <c r="A143" s="48">
        <f t="shared" ref="A143:A206" si="22">DATE(YEAR(A142),MONTH(A142)+2,1-1)</f>
        <v>47087</v>
      </c>
      <c r="B143" s="45" t="str">
        <f t="shared" si="18"/>
        <v>A143</v>
      </c>
      <c r="C143" s="46">
        <v>131</v>
      </c>
      <c r="D143" s="4">
        <f t="shared" si="19"/>
        <v>150000</v>
      </c>
      <c r="E143" s="4">
        <f t="shared" ref="E143:E206" si="23">IF($D$6+1-C143&lt;=0,0,IF($D$9="Beginning",PMT(K142/12,$D$6+1-C143,-(D142-E142),-PV(K142/12,1,0,$D$10),0),PMT(K143/12,$D$6+1-C143,-D143,$D$10,0)))</f>
        <v>0</v>
      </c>
      <c r="F143" s="4">
        <f t="shared" si="20"/>
        <v>0</v>
      </c>
      <c r="G143" s="4">
        <f t="shared" si="21"/>
        <v>0</v>
      </c>
      <c r="H143" s="4">
        <f t="shared" si="16"/>
        <v>150000</v>
      </c>
      <c r="I143" s="26">
        <f t="shared" si="17"/>
        <v>2.5</v>
      </c>
      <c r="K143" s="49">
        <v>4.4999999999999998E-2</v>
      </c>
    </row>
    <row r="144" spans="1:11" ht="16.05" customHeight="1" x14ac:dyDescent="0.25">
      <c r="A144" s="48">
        <f t="shared" si="22"/>
        <v>47118</v>
      </c>
      <c r="B144" s="45" t="str">
        <f t="shared" si="18"/>
        <v>A144</v>
      </c>
      <c r="C144" s="46">
        <v>132</v>
      </c>
      <c r="D144" s="4">
        <f t="shared" si="19"/>
        <v>150000</v>
      </c>
      <c r="E144" s="4">
        <f t="shared" si="23"/>
        <v>0</v>
      </c>
      <c r="F144" s="4">
        <f t="shared" si="20"/>
        <v>0</v>
      </c>
      <c r="G144" s="4">
        <f t="shared" si="21"/>
        <v>0</v>
      </c>
      <c r="H144" s="4">
        <f t="shared" si="16"/>
        <v>150000</v>
      </c>
      <c r="I144" s="26">
        <f t="shared" si="17"/>
        <v>2.5</v>
      </c>
      <c r="K144" s="49">
        <v>4.4999999999999998E-2</v>
      </c>
    </row>
    <row r="145" spans="1:11" ht="16.05" customHeight="1" x14ac:dyDescent="0.25">
      <c r="A145" s="48">
        <f t="shared" si="22"/>
        <v>47149</v>
      </c>
      <c r="B145" s="45" t="str">
        <f t="shared" si="18"/>
        <v>A145</v>
      </c>
      <c r="C145" s="46">
        <v>133</v>
      </c>
      <c r="D145" s="4">
        <f t="shared" si="19"/>
        <v>150000</v>
      </c>
      <c r="E145" s="4">
        <f t="shared" si="23"/>
        <v>0</v>
      </c>
      <c r="F145" s="4">
        <f t="shared" si="20"/>
        <v>0</v>
      </c>
      <c r="G145" s="4">
        <f t="shared" si="21"/>
        <v>0</v>
      </c>
      <c r="H145" s="4">
        <f t="shared" si="16"/>
        <v>150000</v>
      </c>
      <c r="I145" s="26">
        <f t="shared" si="17"/>
        <v>2.5</v>
      </c>
      <c r="K145" s="49">
        <v>4.4999999999999998E-2</v>
      </c>
    </row>
    <row r="146" spans="1:11" ht="16.05" customHeight="1" x14ac:dyDescent="0.25">
      <c r="A146" s="48">
        <f t="shared" si="22"/>
        <v>47177</v>
      </c>
      <c r="B146" s="45" t="str">
        <f t="shared" si="18"/>
        <v>A146</v>
      </c>
      <c r="C146" s="46">
        <v>134</v>
      </c>
      <c r="D146" s="4">
        <f t="shared" si="19"/>
        <v>150000</v>
      </c>
      <c r="E146" s="4">
        <f t="shared" si="23"/>
        <v>0</v>
      </c>
      <c r="F146" s="4">
        <f t="shared" si="20"/>
        <v>0</v>
      </c>
      <c r="G146" s="4">
        <f t="shared" si="21"/>
        <v>0</v>
      </c>
      <c r="H146" s="4">
        <f t="shared" si="16"/>
        <v>150000</v>
      </c>
      <c r="I146" s="26">
        <f t="shared" si="17"/>
        <v>2.5</v>
      </c>
      <c r="K146" s="49">
        <v>4.4999999999999998E-2</v>
      </c>
    </row>
    <row r="147" spans="1:11" ht="16.05" customHeight="1" x14ac:dyDescent="0.25">
      <c r="A147" s="48">
        <f t="shared" si="22"/>
        <v>47208</v>
      </c>
      <c r="B147" s="45" t="str">
        <f t="shared" si="18"/>
        <v>A147</v>
      </c>
      <c r="C147" s="46">
        <v>135</v>
      </c>
      <c r="D147" s="4">
        <f t="shared" si="19"/>
        <v>150000</v>
      </c>
      <c r="E147" s="4">
        <f t="shared" si="23"/>
        <v>0</v>
      </c>
      <c r="F147" s="4">
        <f t="shared" si="20"/>
        <v>0</v>
      </c>
      <c r="G147" s="4">
        <f t="shared" si="21"/>
        <v>0</v>
      </c>
      <c r="H147" s="4">
        <f t="shared" si="16"/>
        <v>150000</v>
      </c>
      <c r="I147" s="26">
        <f t="shared" si="17"/>
        <v>2.5</v>
      </c>
      <c r="K147" s="49">
        <v>4.4999999999999998E-2</v>
      </c>
    </row>
    <row r="148" spans="1:11" ht="16.05" customHeight="1" x14ac:dyDescent="0.25">
      <c r="A148" s="48">
        <f t="shared" si="22"/>
        <v>47238</v>
      </c>
      <c r="B148" s="45" t="str">
        <f t="shared" si="18"/>
        <v>A148</v>
      </c>
      <c r="C148" s="46">
        <v>136</v>
      </c>
      <c r="D148" s="4">
        <f t="shared" si="19"/>
        <v>150000</v>
      </c>
      <c r="E148" s="4">
        <f t="shared" si="23"/>
        <v>0</v>
      </c>
      <c r="F148" s="4">
        <f t="shared" si="20"/>
        <v>0</v>
      </c>
      <c r="G148" s="4">
        <f t="shared" si="21"/>
        <v>0</v>
      </c>
      <c r="H148" s="4">
        <f t="shared" si="16"/>
        <v>150000</v>
      </c>
      <c r="I148" s="26">
        <f t="shared" si="17"/>
        <v>2.5</v>
      </c>
      <c r="K148" s="49">
        <v>4.4999999999999998E-2</v>
      </c>
    </row>
    <row r="149" spans="1:11" ht="16.05" customHeight="1" x14ac:dyDescent="0.25">
      <c r="A149" s="48">
        <f t="shared" si="22"/>
        <v>47269</v>
      </c>
      <c r="B149" s="45" t="str">
        <f t="shared" si="18"/>
        <v>A149</v>
      </c>
      <c r="C149" s="46">
        <v>137</v>
      </c>
      <c r="D149" s="4">
        <f t="shared" si="19"/>
        <v>150000</v>
      </c>
      <c r="E149" s="4">
        <f t="shared" si="23"/>
        <v>0</v>
      </c>
      <c r="F149" s="4">
        <f t="shared" si="20"/>
        <v>0</v>
      </c>
      <c r="G149" s="4">
        <f t="shared" si="21"/>
        <v>0</v>
      </c>
      <c r="H149" s="4">
        <f t="shared" si="16"/>
        <v>150000</v>
      </c>
      <c r="I149" s="26">
        <f t="shared" si="17"/>
        <v>2.5</v>
      </c>
      <c r="K149" s="49">
        <v>4.4999999999999998E-2</v>
      </c>
    </row>
    <row r="150" spans="1:11" ht="16.05" customHeight="1" x14ac:dyDescent="0.25">
      <c r="A150" s="48">
        <f t="shared" si="22"/>
        <v>47299</v>
      </c>
      <c r="B150" s="45" t="str">
        <f t="shared" si="18"/>
        <v>A150</v>
      </c>
      <c r="C150" s="46">
        <v>138</v>
      </c>
      <c r="D150" s="4">
        <f t="shared" si="19"/>
        <v>150000</v>
      </c>
      <c r="E150" s="4">
        <f t="shared" si="23"/>
        <v>0</v>
      </c>
      <c r="F150" s="4">
        <f t="shared" si="20"/>
        <v>0</v>
      </c>
      <c r="G150" s="4">
        <f t="shared" si="21"/>
        <v>0</v>
      </c>
      <c r="H150" s="4">
        <f t="shared" si="16"/>
        <v>150000</v>
      </c>
      <c r="I150" s="26">
        <f t="shared" si="17"/>
        <v>2.5</v>
      </c>
      <c r="K150" s="49">
        <v>4.4999999999999998E-2</v>
      </c>
    </row>
    <row r="151" spans="1:11" ht="16.05" customHeight="1" x14ac:dyDescent="0.25">
      <c r="A151" s="48">
        <f t="shared" si="22"/>
        <v>47330</v>
      </c>
      <c r="B151" s="45" t="str">
        <f t="shared" si="18"/>
        <v>A151</v>
      </c>
      <c r="C151" s="46">
        <v>139</v>
      </c>
      <c r="D151" s="4">
        <f t="shared" si="19"/>
        <v>150000</v>
      </c>
      <c r="E151" s="4">
        <f t="shared" si="23"/>
        <v>0</v>
      </c>
      <c r="F151" s="4">
        <f t="shared" si="20"/>
        <v>0</v>
      </c>
      <c r="G151" s="4">
        <f t="shared" si="21"/>
        <v>0</v>
      </c>
      <c r="H151" s="4">
        <f t="shared" si="16"/>
        <v>150000</v>
      </c>
      <c r="I151" s="26">
        <f t="shared" si="17"/>
        <v>2.5</v>
      </c>
      <c r="K151" s="49">
        <v>4.4999999999999998E-2</v>
      </c>
    </row>
    <row r="152" spans="1:11" ht="16.05" customHeight="1" x14ac:dyDescent="0.25">
      <c r="A152" s="48">
        <f t="shared" si="22"/>
        <v>47361</v>
      </c>
      <c r="B152" s="45" t="str">
        <f t="shared" si="18"/>
        <v>A152</v>
      </c>
      <c r="C152" s="46">
        <v>140</v>
      </c>
      <c r="D152" s="4">
        <f t="shared" si="19"/>
        <v>150000</v>
      </c>
      <c r="E152" s="4">
        <f t="shared" si="23"/>
        <v>0</v>
      </c>
      <c r="F152" s="4">
        <f t="shared" si="20"/>
        <v>0</v>
      </c>
      <c r="G152" s="4">
        <f t="shared" si="21"/>
        <v>0</v>
      </c>
      <c r="H152" s="4">
        <f t="shared" si="16"/>
        <v>150000</v>
      </c>
      <c r="I152" s="26">
        <f t="shared" si="17"/>
        <v>2.5</v>
      </c>
      <c r="K152" s="49">
        <v>4.4999999999999998E-2</v>
      </c>
    </row>
    <row r="153" spans="1:11" ht="16.05" customHeight="1" x14ac:dyDescent="0.25">
      <c r="A153" s="48">
        <f t="shared" si="22"/>
        <v>47391</v>
      </c>
      <c r="B153" s="45" t="str">
        <f t="shared" si="18"/>
        <v>A153</v>
      </c>
      <c r="C153" s="46">
        <v>141</v>
      </c>
      <c r="D153" s="4">
        <f t="shared" si="19"/>
        <v>150000</v>
      </c>
      <c r="E153" s="4">
        <f t="shared" si="23"/>
        <v>0</v>
      </c>
      <c r="F153" s="4">
        <f t="shared" si="20"/>
        <v>0</v>
      </c>
      <c r="G153" s="4">
        <f t="shared" si="21"/>
        <v>0</v>
      </c>
      <c r="H153" s="4">
        <f t="shared" si="16"/>
        <v>150000</v>
      </c>
      <c r="I153" s="26">
        <f t="shared" si="17"/>
        <v>2.5</v>
      </c>
      <c r="K153" s="49">
        <v>4.4999999999999998E-2</v>
      </c>
    </row>
    <row r="154" spans="1:11" ht="16.05" customHeight="1" x14ac:dyDescent="0.25">
      <c r="A154" s="48">
        <f t="shared" si="22"/>
        <v>47422</v>
      </c>
      <c r="B154" s="45" t="str">
        <f t="shared" si="18"/>
        <v>A154</v>
      </c>
      <c r="C154" s="46">
        <v>142</v>
      </c>
      <c r="D154" s="4">
        <f t="shared" si="19"/>
        <v>150000</v>
      </c>
      <c r="E154" s="4">
        <f t="shared" si="23"/>
        <v>0</v>
      </c>
      <c r="F154" s="4">
        <f t="shared" si="20"/>
        <v>0</v>
      </c>
      <c r="G154" s="4">
        <f t="shared" si="21"/>
        <v>0</v>
      </c>
      <c r="H154" s="4">
        <f t="shared" si="16"/>
        <v>150000</v>
      </c>
      <c r="I154" s="26">
        <f t="shared" si="17"/>
        <v>2.5</v>
      </c>
      <c r="K154" s="49">
        <v>4.4999999999999998E-2</v>
      </c>
    </row>
    <row r="155" spans="1:11" ht="16.05" customHeight="1" x14ac:dyDescent="0.25">
      <c r="A155" s="48">
        <f t="shared" si="22"/>
        <v>47452</v>
      </c>
      <c r="B155" s="45" t="str">
        <f t="shared" si="18"/>
        <v>A155</v>
      </c>
      <c r="C155" s="46">
        <v>143</v>
      </c>
      <c r="D155" s="4">
        <f t="shared" si="19"/>
        <v>150000</v>
      </c>
      <c r="E155" s="4">
        <f t="shared" si="23"/>
        <v>0</v>
      </c>
      <c r="F155" s="4">
        <f t="shared" si="20"/>
        <v>0</v>
      </c>
      <c r="G155" s="4">
        <f t="shared" si="21"/>
        <v>0</v>
      </c>
      <c r="H155" s="4">
        <f t="shared" si="16"/>
        <v>150000</v>
      </c>
      <c r="I155" s="26">
        <f t="shared" si="17"/>
        <v>2.5</v>
      </c>
      <c r="K155" s="49">
        <v>4.4999999999999998E-2</v>
      </c>
    </row>
    <row r="156" spans="1:11" ht="16.05" customHeight="1" x14ac:dyDescent="0.25">
      <c r="A156" s="48">
        <f t="shared" si="22"/>
        <v>47483</v>
      </c>
      <c r="B156" s="45" t="str">
        <f t="shared" si="18"/>
        <v>A156</v>
      </c>
      <c r="C156" s="46">
        <v>144</v>
      </c>
      <c r="D156" s="4">
        <f t="shared" si="19"/>
        <v>150000</v>
      </c>
      <c r="E156" s="4">
        <f t="shared" si="23"/>
        <v>0</v>
      </c>
      <c r="F156" s="4">
        <f t="shared" si="20"/>
        <v>0</v>
      </c>
      <c r="G156" s="4">
        <f t="shared" si="21"/>
        <v>0</v>
      </c>
      <c r="H156" s="4">
        <f t="shared" si="16"/>
        <v>150000</v>
      </c>
      <c r="I156" s="26">
        <f t="shared" si="17"/>
        <v>2.5</v>
      </c>
      <c r="K156" s="49">
        <v>4.4999999999999998E-2</v>
      </c>
    </row>
    <row r="157" spans="1:11" ht="16.05" customHeight="1" x14ac:dyDescent="0.25">
      <c r="A157" s="48">
        <f t="shared" si="22"/>
        <v>47514</v>
      </c>
      <c r="B157" s="45" t="str">
        <f t="shared" si="18"/>
        <v>A157</v>
      </c>
      <c r="C157" s="46">
        <v>145</v>
      </c>
      <c r="D157" s="4">
        <f t="shared" si="19"/>
        <v>150000</v>
      </c>
      <c r="E157" s="4">
        <f t="shared" si="23"/>
        <v>0</v>
      </c>
      <c r="F157" s="4">
        <f t="shared" si="20"/>
        <v>0</v>
      </c>
      <c r="G157" s="4">
        <f t="shared" si="21"/>
        <v>0</v>
      </c>
      <c r="H157" s="4">
        <f t="shared" si="16"/>
        <v>150000</v>
      </c>
      <c r="I157" s="26">
        <f t="shared" si="17"/>
        <v>2.5</v>
      </c>
      <c r="K157" s="49">
        <v>4.4999999999999998E-2</v>
      </c>
    </row>
    <row r="158" spans="1:11" ht="16.05" customHeight="1" x14ac:dyDescent="0.25">
      <c r="A158" s="48">
        <f t="shared" si="22"/>
        <v>47542</v>
      </c>
      <c r="B158" s="45" t="str">
        <f t="shared" si="18"/>
        <v>A158</v>
      </c>
      <c r="C158" s="46">
        <v>146</v>
      </c>
      <c r="D158" s="4">
        <f t="shared" si="19"/>
        <v>150000</v>
      </c>
      <c r="E158" s="4">
        <f t="shared" si="23"/>
        <v>0</v>
      </c>
      <c r="F158" s="4">
        <f t="shared" si="20"/>
        <v>0</v>
      </c>
      <c r="G158" s="4">
        <f t="shared" si="21"/>
        <v>0</v>
      </c>
      <c r="H158" s="4">
        <f t="shared" si="16"/>
        <v>150000</v>
      </c>
      <c r="I158" s="26">
        <f t="shared" si="17"/>
        <v>2.5</v>
      </c>
      <c r="K158" s="49">
        <v>4.4999999999999998E-2</v>
      </c>
    </row>
    <row r="159" spans="1:11" ht="16.05" customHeight="1" x14ac:dyDescent="0.25">
      <c r="A159" s="48">
        <f t="shared" si="22"/>
        <v>47573</v>
      </c>
      <c r="B159" s="45" t="str">
        <f t="shared" si="18"/>
        <v>A159</v>
      </c>
      <c r="C159" s="46">
        <v>147</v>
      </c>
      <c r="D159" s="4">
        <f t="shared" si="19"/>
        <v>150000</v>
      </c>
      <c r="E159" s="4">
        <f t="shared" si="23"/>
        <v>0</v>
      </c>
      <c r="F159" s="4">
        <f t="shared" si="20"/>
        <v>0</v>
      </c>
      <c r="G159" s="4">
        <f t="shared" si="21"/>
        <v>0</v>
      </c>
      <c r="H159" s="4">
        <f t="shared" si="16"/>
        <v>150000</v>
      </c>
      <c r="I159" s="26">
        <f t="shared" si="17"/>
        <v>2.5</v>
      </c>
      <c r="K159" s="49">
        <v>4.4999999999999998E-2</v>
      </c>
    </row>
    <row r="160" spans="1:11" ht="16.05" customHeight="1" x14ac:dyDescent="0.25">
      <c r="A160" s="48">
        <f t="shared" si="22"/>
        <v>47603</v>
      </c>
      <c r="B160" s="45" t="str">
        <f t="shared" si="18"/>
        <v>A160</v>
      </c>
      <c r="C160" s="46">
        <v>148</v>
      </c>
      <c r="D160" s="4">
        <f t="shared" si="19"/>
        <v>150000</v>
      </c>
      <c r="E160" s="4">
        <f t="shared" si="23"/>
        <v>0</v>
      </c>
      <c r="F160" s="4">
        <f t="shared" si="20"/>
        <v>0</v>
      </c>
      <c r="G160" s="4">
        <f t="shared" si="21"/>
        <v>0</v>
      </c>
      <c r="H160" s="4">
        <f t="shared" si="16"/>
        <v>150000</v>
      </c>
      <c r="I160" s="26">
        <f t="shared" si="17"/>
        <v>2.5</v>
      </c>
      <c r="K160" s="49">
        <v>4.4999999999999998E-2</v>
      </c>
    </row>
    <row r="161" spans="1:11" ht="16.05" customHeight="1" x14ac:dyDescent="0.25">
      <c r="A161" s="48">
        <f t="shared" si="22"/>
        <v>47634</v>
      </c>
      <c r="B161" s="45" t="str">
        <f t="shared" si="18"/>
        <v>A161</v>
      </c>
      <c r="C161" s="46">
        <v>149</v>
      </c>
      <c r="D161" s="4">
        <f t="shared" si="19"/>
        <v>150000</v>
      </c>
      <c r="E161" s="4">
        <f t="shared" si="23"/>
        <v>0</v>
      </c>
      <c r="F161" s="4">
        <f t="shared" si="20"/>
        <v>0</v>
      </c>
      <c r="G161" s="4">
        <f t="shared" si="21"/>
        <v>0</v>
      </c>
      <c r="H161" s="4">
        <f t="shared" si="16"/>
        <v>150000</v>
      </c>
      <c r="I161" s="26">
        <f t="shared" si="17"/>
        <v>2.5</v>
      </c>
      <c r="K161" s="49">
        <v>4.4999999999999998E-2</v>
      </c>
    </row>
    <row r="162" spans="1:11" ht="16.05" customHeight="1" x14ac:dyDescent="0.25">
      <c r="A162" s="48">
        <f t="shared" si="22"/>
        <v>47664</v>
      </c>
      <c r="B162" s="45" t="str">
        <f t="shared" si="18"/>
        <v>A162</v>
      </c>
      <c r="C162" s="46">
        <v>150</v>
      </c>
      <c r="D162" s="4">
        <f t="shared" si="19"/>
        <v>150000</v>
      </c>
      <c r="E162" s="4">
        <f t="shared" si="23"/>
        <v>0</v>
      </c>
      <c r="F162" s="4">
        <f t="shared" si="20"/>
        <v>0</v>
      </c>
      <c r="G162" s="4">
        <f t="shared" si="21"/>
        <v>0</v>
      </c>
      <c r="H162" s="4">
        <f t="shared" si="16"/>
        <v>150000</v>
      </c>
      <c r="I162" s="26">
        <f t="shared" si="17"/>
        <v>2.5</v>
      </c>
      <c r="K162" s="49">
        <v>4.4999999999999998E-2</v>
      </c>
    </row>
    <row r="163" spans="1:11" ht="16.05" customHeight="1" x14ac:dyDescent="0.25">
      <c r="A163" s="48">
        <f t="shared" si="22"/>
        <v>47695</v>
      </c>
      <c r="B163" s="45" t="str">
        <f t="shared" si="18"/>
        <v>A163</v>
      </c>
      <c r="C163" s="46">
        <v>151</v>
      </c>
      <c r="D163" s="4">
        <f t="shared" si="19"/>
        <v>150000</v>
      </c>
      <c r="E163" s="4">
        <f t="shared" si="23"/>
        <v>0</v>
      </c>
      <c r="F163" s="4">
        <f t="shared" si="20"/>
        <v>0</v>
      </c>
      <c r="G163" s="4">
        <f t="shared" si="21"/>
        <v>0</v>
      </c>
      <c r="H163" s="4">
        <f t="shared" si="16"/>
        <v>150000</v>
      </c>
      <c r="I163" s="26">
        <f t="shared" si="17"/>
        <v>2.5</v>
      </c>
      <c r="K163" s="49">
        <v>4.4999999999999998E-2</v>
      </c>
    </row>
    <row r="164" spans="1:11" ht="16.05" customHeight="1" x14ac:dyDescent="0.25">
      <c r="A164" s="48">
        <f t="shared" si="22"/>
        <v>47726</v>
      </c>
      <c r="B164" s="45" t="str">
        <f t="shared" si="18"/>
        <v>A164</v>
      </c>
      <c r="C164" s="46">
        <v>152</v>
      </c>
      <c r="D164" s="4">
        <f t="shared" si="19"/>
        <v>150000</v>
      </c>
      <c r="E164" s="4">
        <f t="shared" si="23"/>
        <v>0</v>
      </c>
      <c r="F164" s="4">
        <f t="shared" si="20"/>
        <v>0</v>
      </c>
      <c r="G164" s="4">
        <f t="shared" si="21"/>
        <v>0</v>
      </c>
      <c r="H164" s="4">
        <f t="shared" si="16"/>
        <v>150000</v>
      </c>
      <c r="I164" s="26">
        <f t="shared" si="17"/>
        <v>2.5</v>
      </c>
      <c r="K164" s="49">
        <v>4.4999999999999998E-2</v>
      </c>
    </row>
    <row r="165" spans="1:11" ht="16.05" customHeight="1" x14ac:dyDescent="0.25">
      <c r="A165" s="48">
        <f t="shared" si="22"/>
        <v>47756</v>
      </c>
      <c r="B165" s="45" t="str">
        <f t="shared" si="18"/>
        <v>A165</v>
      </c>
      <c r="C165" s="46">
        <v>153</v>
      </c>
      <c r="D165" s="4">
        <f t="shared" si="19"/>
        <v>150000</v>
      </c>
      <c r="E165" s="4">
        <f t="shared" si="23"/>
        <v>0</v>
      </c>
      <c r="F165" s="4">
        <f t="shared" si="20"/>
        <v>0</v>
      </c>
      <c r="G165" s="4">
        <f t="shared" si="21"/>
        <v>0</v>
      </c>
      <c r="H165" s="4">
        <f t="shared" si="16"/>
        <v>150000</v>
      </c>
      <c r="I165" s="26">
        <f t="shared" si="17"/>
        <v>2.5</v>
      </c>
      <c r="K165" s="49">
        <v>4.4999999999999998E-2</v>
      </c>
    </row>
    <row r="166" spans="1:11" ht="16.05" customHeight="1" x14ac:dyDescent="0.25">
      <c r="A166" s="48">
        <f t="shared" si="22"/>
        <v>47787</v>
      </c>
      <c r="B166" s="45" t="str">
        <f t="shared" si="18"/>
        <v>A166</v>
      </c>
      <c r="C166" s="46">
        <v>154</v>
      </c>
      <c r="D166" s="4">
        <f t="shared" si="19"/>
        <v>150000</v>
      </c>
      <c r="E166" s="4">
        <f t="shared" si="23"/>
        <v>0</v>
      </c>
      <c r="F166" s="4">
        <f t="shared" si="20"/>
        <v>0</v>
      </c>
      <c r="G166" s="4">
        <f t="shared" si="21"/>
        <v>0</v>
      </c>
      <c r="H166" s="4">
        <f t="shared" si="16"/>
        <v>150000</v>
      </c>
      <c r="I166" s="26">
        <f t="shared" si="17"/>
        <v>2.5</v>
      </c>
      <c r="K166" s="49">
        <v>4.4999999999999998E-2</v>
      </c>
    </row>
    <row r="167" spans="1:11" ht="16.05" customHeight="1" x14ac:dyDescent="0.25">
      <c r="A167" s="48">
        <f t="shared" si="22"/>
        <v>47817</v>
      </c>
      <c r="B167" s="45" t="str">
        <f t="shared" si="18"/>
        <v>A167</v>
      </c>
      <c r="C167" s="46">
        <v>155</v>
      </c>
      <c r="D167" s="4">
        <f t="shared" si="19"/>
        <v>150000</v>
      </c>
      <c r="E167" s="4">
        <f t="shared" si="23"/>
        <v>0</v>
      </c>
      <c r="F167" s="4">
        <f t="shared" si="20"/>
        <v>0</v>
      </c>
      <c r="G167" s="4">
        <f t="shared" si="21"/>
        <v>0</v>
      </c>
      <c r="H167" s="4">
        <f t="shared" si="16"/>
        <v>150000</v>
      </c>
      <c r="I167" s="26">
        <f t="shared" si="17"/>
        <v>2.5</v>
      </c>
      <c r="K167" s="49">
        <v>4.4999999999999998E-2</v>
      </c>
    </row>
    <row r="168" spans="1:11" ht="16.05" customHeight="1" x14ac:dyDescent="0.25">
      <c r="A168" s="48">
        <f t="shared" si="22"/>
        <v>47848</v>
      </c>
      <c r="B168" s="45" t="str">
        <f t="shared" si="18"/>
        <v>A168</v>
      </c>
      <c r="C168" s="46">
        <v>156</v>
      </c>
      <c r="D168" s="4">
        <f t="shared" si="19"/>
        <v>150000</v>
      </c>
      <c r="E168" s="4">
        <f t="shared" si="23"/>
        <v>0</v>
      </c>
      <c r="F168" s="4">
        <f t="shared" si="20"/>
        <v>0</v>
      </c>
      <c r="G168" s="4">
        <f t="shared" si="21"/>
        <v>0</v>
      </c>
      <c r="H168" s="4">
        <f t="shared" si="16"/>
        <v>150000</v>
      </c>
      <c r="I168" s="26">
        <f t="shared" si="17"/>
        <v>2.5</v>
      </c>
      <c r="K168" s="49">
        <v>4.4999999999999998E-2</v>
      </c>
    </row>
    <row r="169" spans="1:11" ht="16.05" customHeight="1" x14ac:dyDescent="0.25">
      <c r="A169" s="48">
        <f t="shared" si="22"/>
        <v>47879</v>
      </c>
      <c r="B169" s="45" t="str">
        <f t="shared" si="18"/>
        <v>A169</v>
      </c>
      <c r="C169" s="46">
        <v>157</v>
      </c>
      <c r="D169" s="4">
        <f t="shared" si="19"/>
        <v>150000</v>
      </c>
      <c r="E169" s="4">
        <f t="shared" si="23"/>
        <v>0</v>
      </c>
      <c r="F169" s="4">
        <f t="shared" si="20"/>
        <v>0</v>
      </c>
      <c r="G169" s="4">
        <f t="shared" si="21"/>
        <v>0</v>
      </c>
      <c r="H169" s="4">
        <f t="shared" si="16"/>
        <v>150000</v>
      </c>
      <c r="I169" s="26">
        <f t="shared" si="17"/>
        <v>2.5</v>
      </c>
      <c r="K169" s="49">
        <v>4.4999999999999998E-2</v>
      </c>
    </row>
    <row r="170" spans="1:11" ht="16.05" customHeight="1" x14ac:dyDescent="0.25">
      <c r="A170" s="48">
        <f t="shared" si="22"/>
        <v>47907</v>
      </c>
      <c r="B170" s="45" t="str">
        <f t="shared" si="18"/>
        <v>A170</v>
      </c>
      <c r="C170" s="46">
        <v>158</v>
      </c>
      <c r="D170" s="4">
        <f t="shared" si="19"/>
        <v>150000</v>
      </c>
      <c r="E170" s="4">
        <f t="shared" si="23"/>
        <v>0</v>
      </c>
      <c r="F170" s="4">
        <f t="shared" si="20"/>
        <v>0</v>
      </c>
      <c r="G170" s="4">
        <f t="shared" si="21"/>
        <v>0</v>
      </c>
      <c r="H170" s="4">
        <f t="shared" si="16"/>
        <v>150000</v>
      </c>
      <c r="I170" s="26">
        <f t="shared" si="17"/>
        <v>2.5</v>
      </c>
      <c r="K170" s="49">
        <v>4.4999999999999998E-2</v>
      </c>
    </row>
    <row r="171" spans="1:11" ht="16.05" customHeight="1" x14ac:dyDescent="0.25">
      <c r="A171" s="48">
        <f t="shared" si="22"/>
        <v>47938</v>
      </c>
      <c r="B171" s="45" t="str">
        <f t="shared" si="18"/>
        <v>A171</v>
      </c>
      <c r="C171" s="46">
        <v>159</v>
      </c>
      <c r="D171" s="4">
        <f t="shared" si="19"/>
        <v>150000</v>
      </c>
      <c r="E171" s="4">
        <f t="shared" si="23"/>
        <v>0</v>
      </c>
      <c r="F171" s="4">
        <f t="shared" si="20"/>
        <v>0</v>
      </c>
      <c r="G171" s="4">
        <f t="shared" si="21"/>
        <v>0</v>
      </c>
      <c r="H171" s="4">
        <f t="shared" si="16"/>
        <v>150000</v>
      </c>
      <c r="I171" s="26">
        <f t="shared" si="17"/>
        <v>2.5</v>
      </c>
      <c r="K171" s="49">
        <v>4.4999999999999998E-2</v>
      </c>
    </row>
    <row r="172" spans="1:11" ht="16.05" customHeight="1" x14ac:dyDescent="0.25">
      <c r="A172" s="48">
        <f t="shared" si="22"/>
        <v>47968</v>
      </c>
      <c r="B172" s="45" t="str">
        <f t="shared" si="18"/>
        <v>A172</v>
      </c>
      <c r="C172" s="46">
        <v>160</v>
      </c>
      <c r="D172" s="4">
        <f t="shared" si="19"/>
        <v>150000</v>
      </c>
      <c r="E172" s="4">
        <f t="shared" si="23"/>
        <v>0</v>
      </c>
      <c r="F172" s="4">
        <f t="shared" si="20"/>
        <v>0</v>
      </c>
      <c r="G172" s="4">
        <f t="shared" si="21"/>
        <v>0</v>
      </c>
      <c r="H172" s="4">
        <f t="shared" si="16"/>
        <v>150000</v>
      </c>
      <c r="I172" s="26">
        <f t="shared" si="17"/>
        <v>2.5</v>
      </c>
      <c r="K172" s="49">
        <v>4.4999999999999998E-2</v>
      </c>
    </row>
    <row r="173" spans="1:11" ht="16.05" customHeight="1" x14ac:dyDescent="0.25">
      <c r="A173" s="48">
        <f t="shared" si="22"/>
        <v>47999</v>
      </c>
      <c r="B173" s="45" t="str">
        <f t="shared" si="18"/>
        <v>A173</v>
      </c>
      <c r="C173" s="46">
        <v>161</v>
      </c>
      <c r="D173" s="4">
        <f t="shared" si="19"/>
        <v>150000</v>
      </c>
      <c r="E173" s="4">
        <f t="shared" si="23"/>
        <v>0</v>
      </c>
      <c r="F173" s="4">
        <f t="shared" si="20"/>
        <v>0</v>
      </c>
      <c r="G173" s="4">
        <f t="shared" si="21"/>
        <v>0</v>
      </c>
      <c r="H173" s="4">
        <f t="shared" si="16"/>
        <v>150000</v>
      </c>
      <c r="I173" s="26">
        <f t="shared" si="17"/>
        <v>2.5</v>
      </c>
      <c r="K173" s="49">
        <v>4.4999999999999998E-2</v>
      </c>
    </row>
    <row r="174" spans="1:11" ht="16.05" customHeight="1" x14ac:dyDescent="0.25">
      <c r="A174" s="48">
        <f t="shared" si="22"/>
        <v>48029</v>
      </c>
      <c r="B174" s="45" t="str">
        <f t="shared" si="18"/>
        <v>A174</v>
      </c>
      <c r="C174" s="46">
        <v>162</v>
      </c>
      <c r="D174" s="4">
        <f t="shared" si="19"/>
        <v>150000</v>
      </c>
      <c r="E174" s="4">
        <f t="shared" si="23"/>
        <v>0</v>
      </c>
      <c r="F174" s="4">
        <f t="shared" si="20"/>
        <v>0</v>
      </c>
      <c r="G174" s="4">
        <f t="shared" si="21"/>
        <v>0</v>
      </c>
      <c r="H174" s="4">
        <f t="shared" si="16"/>
        <v>150000</v>
      </c>
      <c r="I174" s="26">
        <f t="shared" si="17"/>
        <v>2.5</v>
      </c>
      <c r="K174" s="49">
        <v>4.4999999999999998E-2</v>
      </c>
    </row>
    <row r="175" spans="1:11" ht="16.05" customHeight="1" x14ac:dyDescent="0.25">
      <c r="A175" s="48">
        <f t="shared" si="22"/>
        <v>48060</v>
      </c>
      <c r="B175" s="45" t="str">
        <f t="shared" si="18"/>
        <v>A175</v>
      </c>
      <c r="C175" s="46">
        <v>163</v>
      </c>
      <c r="D175" s="4">
        <f t="shared" si="19"/>
        <v>150000</v>
      </c>
      <c r="E175" s="4">
        <f t="shared" si="23"/>
        <v>0</v>
      </c>
      <c r="F175" s="4">
        <f t="shared" si="20"/>
        <v>0</v>
      </c>
      <c r="G175" s="4">
        <f t="shared" si="21"/>
        <v>0</v>
      </c>
      <c r="H175" s="4">
        <f t="shared" si="16"/>
        <v>150000</v>
      </c>
      <c r="I175" s="26">
        <f t="shared" si="17"/>
        <v>2.5</v>
      </c>
      <c r="K175" s="49">
        <v>4.4999999999999998E-2</v>
      </c>
    </row>
    <row r="176" spans="1:11" ht="16.05" customHeight="1" x14ac:dyDescent="0.25">
      <c r="A176" s="48">
        <f t="shared" si="22"/>
        <v>48091</v>
      </c>
      <c r="B176" s="45" t="str">
        <f t="shared" si="18"/>
        <v>A176</v>
      </c>
      <c r="C176" s="46">
        <v>164</v>
      </c>
      <c r="D176" s="4">
        <f t="shared" si="19"/>
        <v>150000</v>
      </c>
      <c r="E176" s="4">
        <f t="shared" si="23"/>
        <v>0</v>
      </c>
      <c r="F176" s="4">
        <f t="shared" si="20"/>
        <v>0</v>
      </c>
      <c r="G176" s="4">
        <f t="shared" si="21"/>
        <v>0</v>
      </c>
      <c r="H176" s="4">
        <f t="shared" si="16"/>
        <v>150000</v>
      </c>
      <c r="I176" s="26">
        <f t="shared" si="17"/>
        <v>2.5</v>
      </c>
      <c r="K176" s="49">
        <v>4.4999999999999998E-2</v>
      </c>
    </row>
    <row r="177" spans="1:11" ht="16.05" customHeight="1" x14ac:dyDescent="0.25">
      <c r="A177" s="48">
        <f t="shared" si="22"/>
        <v>48121</v>
      </c>
      <c r="B177" s="45" t="str">
        <f t="shared" si="18"/>
        <v>A177</v>
      </c>
      <c r="C177" s="46">
        <v>165</v>
      </c>
      <c r="D177" s="4">
        <f t="shared" si="19"/>
        <v>150000</v>
      </c>
      <c r="E177" s="4">
        <f t="shared" si="23"/>
        <v>0</v>
      </c>
      <c r="F177" s="4">
        <f t="shared" si="20"/>
        <v>0</v>
      </c>
      <c r="G177" s="4">
        <f t="shared" si="21"/>
        <v>0</v>
      </c>
      <c r="H177" s="4">
        <f t="shared" si="16"/>
        <v>150000</v>
      </c>
      <c r="I177" s="26">
        <f t="shared" si="17"/>
        <v>2.5</v>
      </c>
      <c r="K177" s="49">
        <v>4.4999999999999998E-2</v>
      </c>
    </row>
    <row r="178" spans="1:11" ht="16.05" customHeight="1" x14ac:dyDescent="0.25">
      <c r="A178" s="48">
        <f t="shared" si="22"/>
        <v>48152</v>
      </c>
      <c r="B178" s="45" t="str">
        <f t="shared" si="18"/>
        <v>A178</v>
      </c>
      <c r="C178" s="46">
        <v>166</v>
      </c>
      <c r="D178" s="4">
        <f t="shared" si="19"/>
        <v>150000</v>
      </c>
      <c r="E178" s="4">
        <f t="shared" si="23"/>
        <v>0</v>
      </c>
      <c r="F178" s="4">
        <f t="shared" si="20"/>
        <v>0</v>
      </c>
      <c r="G178" s="4">
        <f t="shared" si="21"/>
        <v>0</v>
      </c>
      <c r="H178" s="4">
        <f t="shared" si="16"/>
        <v>150000</v>
      </c>
      <c r="I178" s="26">
        <f t="shared" si="17"/>
        <v>2.5</v>
      </c>
      <c r="K178" s="49">
        <v>4.4999999999999998E-2</v>
      </c>
    </row>
    <row r="179" spans="1:11" ht="16.05" customHeight="1" x14ac:dyDescent="0.25">
      <c r="A179" s="48">
        <f t="shared" si="22"/>
        <v>48182</v>
      </c>
      <c r="B179" s="45" t="str">
        <f t="shared" si="18"/>
        <v>A179</v>
      </c>
      <c r="C179" s="46">
        <v>167</v>
      </c>
      <c r="D179" s="4">
        <f t="shared" si="19"/>
        <v>150000</v>
      </c>
      <c r="E179" s="4">
        <f t="shared" si="23"/>
        <v>0</v>
      </c>
      <c r="F179" s="4">
        <f t="shared" si="20"/>
        <v>0</v>
      </c>
      <c r="G179" s="4">
        <f t="shared" si="21"/>
        <v>0</v>
      </c>
      <c r="H179" s="4">
        <f t="shared" si="16"/>
        <v>150000</v>
      </c>
      <c r="I179" s="26">
        <f t="shared" si="17"/>
        <v>2.5</v>
      </c>
      <c r="K179" s="49">
        <v>4.4999999999999998E-2</v>
      </c>
    </row>
    <row r="180" spans="1:11" ht="16.05" customHeight="1" x14ac:dyDescent="0.25">
      <c r="A180" s="48">
        <f t="shared" si="22"/>
        <v>48213</v>
      </c>
      <c r="B180" s="45" t="str">
        <f t="shared" si="18"/>
        <v>A180</v>
      </c>
      <c r="C180" s="46">
        <v>168</v>
      </c>
      <c r="D180" s="4">
        <f t="shared" si="19"/>
        <v>150000</v>
      </c>
      <c r="E180" s="4">
        <f t="shared" si="23"/>
        <v>0</v>
      </c>
      <c r="F180" s="4">
        <f t="shared" si="20"/>
        <v>0</v>
      </c>
      <c r="G180" s="4">
        <f t="shared" si="21"/>
        <v>0</v>
      </c>
      <c r="H180" s="4">
        <f t="shared" si="16"/>
        <v>150000</v>
      </c>
      <c r="I180" s="26">
        <f t="shared" si="17"/>
        <v>2.5</v>
      </c>
      <c r="K180" s="49">
        <v>4.4999999999999998E-2</v>
      </c>
    </row>
    <row r="181" spans="1:11" ht="16.05" customHeight="1" x14ac:dyDescent="0.25">
      <c r="A181" s="48">
        <f t="shared" si="22"/>
        <v>48244</v>
      </c>
      <c r="B181" s="45" t="str">
        <f t="shared" si="18"/>
        <v>A181</v>
      </c>
      <c r="C181" s="46">
        <v>169</v>
      </c>
      <c r="D181" s="4">
        <f t="shared" si="19"/>
        <v>150000</v>
      </c>
      <c r="E181" s="4">
        <f t="shared" si="23"/>
        <v>0</v>
      </c>
      <c r="F181" s="4">
        <f t="shared" si="20"/>
        <v>0</v>
      </c>
      <c r="G181" s="4">
        <f t="shared" si="21"/>
        <v>0</v>
      </c>
      <c r="H181" s="4">
        <f t="shared" si="16"/>
        <v>150000</v>
      </c>
      <c r="I181" s="26">
        <f t="shared" si="17"/>
        <v>2.5</v>
      </c>
      <c r="K181" s="49">
        <v>4.4999999999999998E-2</v>
      </c>
    </row>
    <row r="182" spans="1:11" ht="16.05" customHeight="1" x14ac:dyDescent="0.25">
      <c r="A182" s="48">
        <f t="shared" si="22"/>
        <v>48273</v>
      </c>
      <c r="B182" s="45" t="str">
        <f t="shared" si="18"/>
        <v>A182</v>
      </c>
      <c r="C182" s="46">
        <v>170</v>
      </c>
      <c r="D182" s="4">
        <f t="shared" si="19"/>
        <v>150000</v>
      </c>
      <c r="E182" s="4">
        <f t="shared" si="23"/>
        <v>0</v>
      </c>
      <c r="F182" s="4">
        <f t="shared" si="20"/>
        <v>0</v>
      </c>
      <c r="G182" s="4">
        <f t="shared" si="21"/>
        <v>0</v>
      </c>
      <c r="H182" s="4">
        <f t="shared" si="16"/>
        <v>150000</v>
      </c>
      <c r="I182" s="26">
        <f t="shared" si="17"/>
        <v>2.5</v>
      </c>
      <c r="K182" s="49">
        <v>4.4999999999999998E-2</v>
      </c>
    </row>
    <row r="183" spans="1:11" ht="16.05" customHeight="1" x14ac:dyDescent="0.25">
      <c r="A183" s="48">
        <f t="shared" si="22"/>
        <v>48304</v>
      </c>
      <c r="B183" s="45" t="str">
        <f t="shared" si="18"/>
        <v>A183</v>
      </c>
      <c r="C183" s="46">
        <v>171</v>
      </c>
      <c r="D183" s="4">
        <f t="shared" si="19"/>
        <v>150000</v>
      </c>
      <c r="E183" s="4">
        <f t="shared" si="23"/>
        <v>0</v>
      </c>
      <c r="F183" s="4">
        <f t="shared" si="20"/>
        <v>0</v>
      </c>
      <c r="G183" s="4">
        <f t="shared" si="21"/>
        <v>0</v>
      </c>
      <c r="H183" s="4">
        <f t="shared" si="16"/>
        <v>150000</v>
      </c>
      <c r="I183" s="26">
        <f t="shared" si="17"/>
        <v>2.5</v>
      </c>
      <c r="K183" s="49">
        <v>4.4999999999999998E-2</v>
      </c>
    </row>
    <row r="184" spans="1:11" ht="16.05" customHeight="1" x14ac:dyDescent="0.25">
      <c r="A184" s="48">
        <f t="shared" si="22"/>
        <v>48334</v>
      </c>
      <c r="B184" s="45" t="str">
        <f t="shared" si="18"/>
        <v>A184</v>
      </c>
      <c r="C184" s="46">
        <v>172</v>
      </c>
      <c r="D184" s="4">
        <f t="shared" si="19"/>
        <v>150000</v>
      </c>
      <c r="E184" s="4">
        <f t="shared" si="23"/>
        <v>0</v>
      </c>
      <c r="F184" s="4">
        <f t="shared" si="20"/>
        <v>0</v>
      </c>
      <c r="G184" s="4">
        <f t="shared" si="21"/>
        <v>0</v>
      </c>
      <c r="H184" s="4">
        <f t="shared" si="16"/>
        <v>150000</v>
      </c>
      <c r="I184" s="26">
        <f t="shared" si="17"/>
        <v>2.5</v>
      </c>
      <c r="K184" s="49">
        <v>4.4999999999999998E-2</v>
      </c>
    </row>
    <row r="185" spans="1:11" ht="16.05" customHeight="1" x14ac:dyDescent="0.25">
      <c r="A185" s="48">
        <f t="shared" si="22"/>
        <v>48365</v>
      </c>
      <c r="B185" s="45" t="str">
        <f t="shared" si="18"/>
        <v>A185</v>
      </c>
      <c r="C185" s="46">
        <v>173</v>
      </c>
      <c r="D185" s="4">
        <f t="shared" si="19"/>
        <v>150000</v>
      </c>
      <c r="E185" s="4">
        <f t="shared" si="23"/>
        <v>0</v>
      </c>
      <c r="F185" s="4">
        <f t="shared" si="20"/>
        <v>0</v>
      </c>
      <c r="G185" s="4">
        <f t="shared" si="21"/>
        <v>0</v>
      </c>
      <c r="H185" s="4">
        <f t="shared" si="16"/>
        <v>150000</v>
      </c>
      <c r="I185" s="26">
        <f t="shared" si="17"/>
        <v>2.5</v>
      </c>
      <c r="K185" s="49">
        <v>4.4999999999999998E-2</v>
      </c>
    </row>
    <row r="186" spans="1:11" ht="16.05" customHeight="1" x14ac:dyDescent="0.25">
      <c r="A186" s="48">
        <f t="shared" si="22"/>
        <v>48395</v>
      </c>
      <c r="B186" s="45" t="str">
        <f t="shared" si="18"/>
        <v>A186</v>
      </c>
      <c r="C186" s="46">
        <v>174</v>
      </c>
      <c r="D186" s="4">
        <f t="shared" si="19"/>
        <v>150000</v>
      </c>
      <c r="E186" s="4">
        <f t="shared" si="23"/>
        <v>0</v>
      </c>
      <c r="F186" s="4">
        <f t="shared" si="20"/>
        <v>0</v>
      </c>
      <c r="G186" s="4">
        <f t="shared" si="21"/>
        <v>0</v>
      </c>
      <c r="H186" s="4">
        <f t="shared" si="16"/>
        <v>150000</v>
      </c>
      <c r="I186" s="26">
        <f t="shared" si="17"/>
        <v>2.5</v>
      </c>
      <c r="K186" s="49">
        <v>4.4999999999999998E-2</v>
      </c>
    </row>
    <row r="187" spans="1:11" ht="16.05" customHeight="1" x14ac:dyDescent="0.25">
      <c r="A187" s="48">
        <f t="shared" si="22"/>
        <v>48426</v>
      </c>
      <c r="B187" s="45" t="str">
        <f t="shared" si="18"/>
        <v>A187</v>
      </c>
      <c r="C187" s="46">
        <v>175</v>
      </c>
      <c r="D187" s="4">
        <f t="shared" si="19"/>
        <v>150000</v>
      </c>
      <c r="E187" s="4">
        <f t="shared" si="23"/>
        <v>0</v>
      </c>
      <c r="F187" s="4">
        <f t="shared" si="20"/>
        <v>0</v>
      </c>
      <c r="G187" s="4">
        <f t="shared" si="21"/>
        <v>0</v>
      </c>
      <c r="H187" s="4">
        <f t="shared" si="16"/>
        <v>150000</v>
      </c>
      <c r="I187" s="26">
        <f t="shared" si="17"/>
        <v>2.5</v>
      </c>
      <c r="K187" s="49">
        <v>4.4999999999999998E-2</v>
      </c>
    </row>
    <row r="188" spans="1:11" ht="16.05" customHeight="1" x14ac:dyDescent="0.25">
      <c r="A188" s="48">
        <f t="shared" si="22"/>
        <v>48457</v>
      </c>
      <c r="B188" s="45" t="str">
        <f t="shared" si="18"/>
        <v>A188</v>
      </c>
      <c r="C188" s="46">
        <v>176</v>
      </c>
      <c r="D188" s="4">
        <f t="shared" si="19"/>
        <v>150000</v>
      </c>
      <c r="E188" s="4">
        <f t="shared" si="23"/>
        <v>0</v>
      </c>
      <c r="F188" s="4">
        <f t="shared" si="20"/>
        <v>0</v>
      </c>
      <c r="G188" s="4">
        <f t="shared" si="21"/>
        <v>0</v>
      </c>
      <c r="H188" s="4">
        <f t="shared" si="16"/>
        <v>150000</v>
      </c>
      <c r="I188" s="26">
        <f t="shared" si="17"/>
        <v>2.5</v>
      </c>
      <c r="K188" s="49">
        <v>4.4999999999999998E-2</v>
      </c>
    </row>
    <row r="189" spans="1:11" ht="16.05" customHeight="1" x14ac:dyDescent="0.25">
      <c r="A189" s="48">
        <f t="shared" si="22"/>
        <v>48487</v>
      </c>
      <c r="B189" s="45" t="str">
        <f t="shared" si="18"/>
        <v>A189</v>
      </c>
      <c r="C189" s="46">
        <v>177</v>
      </c>
      <c r="D189" s="4">
        <f t="shared" si="19"/>
        <v>150000</v>
      </c>
      <c r="E189" s="4">
        <f t="shared" si="23"/>
        <v>0</v>
      </c>
      <c r="F189" s="4">
        <f t="shared" si="20"/>
        <v>0</v>
      </c>
      <c r="G189" s="4">
        <f t="shared" si="21"/>
        <v>0</v>
      </c>
      <c r="H189" s="4">
        <f t="shared" si="16"/>
        <v>150000</v>
      </c>
      <c r="I189" s="26">
        <f t="shared" si="17"/>
        <v>2.5</v>
      </c>
      <c r="K189" s="49">
        <v>4.4999999999999998E-2</v>
      </c>
    </row>
    <row r="190" spans="1:11" ht="16.05" customHeight="1" x14ac:dyDescent="0.25">
      <c r="A190" s="48">
        <f t="shared" si="22"/>
        <v>48518</v>
      </c>
      <c r="B190" s="45" t="str">
        <f t="shared" si="18"/>
        <v>A190</v>
      </c>
      <c r="C190" s="46">
        <v>178</v>
      </c>
      <c r="D190" s="4">
        <f t="shared" si="19"/>
        <v>150000</v>
      </c>
      <c r="E190" s="4">
        <f t="shared" si="23"/>
        <v>0</v>
      </c>
      <c r="F190" s="4">
        <f t="shared" si="20"/>
        <v>0</v>
      </c>
      <c r="G190" s="4">
        <f t="shared" si="21"/>
        <v>0</v>
      </c>
      <c r="H190" s="4">
        <f t="shared" si="16"/>
        <v>150000</v>
      </c>
      <c r="I190" s="26">
        <f t="shared" si="17"/>
        <v>2.5</v>
      </c>
      <c r="K190" s="49">
        <v>4.4999999999999998E-2</v>
      </c>
    </row>
    <row r="191" spans="1:11" ht="16.05" customHeight="1" x14ac:dyDescent="0.25">
      <c r="A191" s="48">
        <f t="shared" si="22"/>
        <v>48548</v>
      </c>
      <c r="B191" s="45" t="str">
        <f t="shared" si="18"/>
        <v>A191</v>
      </c>
      <c r="C191" s="46">
        <v>179</v>
      </c>
      <c r="D191" s="4">
        <f t="shared" si="19"/>
        <v>150000</v>
      </c>
      <c r="E191" s="4">
        <f t="shared" si="23"/>
        <v>0</v>
      </c>
      <c r="F191" s="4">
        <f t="shared" si="20"/>
        <v>0</v>
      </c>
      <c r="G191" s="4">
        <f t="shared" si="21"/>
        <v>0</v>
      </c>
      <c r="H191" s="4">
        <f t="shared" si="16"/>
        <v>150000</v>
      </c>
      <c r="I191" s="26">
        <f t="shared" si="17"/>
        <v>2.5</v>
      </c>
      <c r="K191" s="49">
        <v>4.4999999999999998E-2</v>
      </c>
    </row>
    <row r="192" spans="1:11" ht="16.05" customHeight="1" x14ac:dyDescent="0.25">
      <c r="A192" s="48">
        <f t="shared" si="22"/>
        <v>48579</v>
      </c>
      <c r="B192" s="45" t="str">
        <f t="shared" si="18"/>
        <v>A192</v>
      </c>
      <c r="C192" s="46">
        <v>180</v>
      </c>
      <c r="D192" s="4">
        <f t="shared" si="19"/>
        <v>150000</v>
      </c>
      <c r="E192" s="4">
        <f t="shared" si="23"/>
        <v>0</v>
      </c>
      <c r="F192" s="4">
        <f t="shared" si="20"/>
        <v>0</v>
      </c>
      <c r="G192" s="4">
        <f t="shared" si="21"/>
        <v>0</v>
      </c>
      <c r="H192" s="4">
        <f t="shared" si="16"/>
        <v>150000</v>
      </c>
      <c r="I192" s="26">
        <f t="shared" si="17"/>
        <v>2.5</v>
      </c>
      <c r="K192" s="49">
        <v>4.4999999999999998E-2</v>
      </c>
    </row>
    <row r="193" spans="1:11" ht="16.05" customHeight="1" x14ac:dyDescent="0.25">
      <c r="A193" s="48">
        <f t="shared" si="22"/>
        <v>48610</v>
      </c>
      <c r="B193" s="45" t="str">
        <f t="shared" si="18"/>
        <v>A193</v>
      </c>
      <c r="C193" s="46">
        <v>181</v>
      </c>
      <c r="D193" s="4">
        <f t="shared" si="19"/>
        <v>150000</v>
      </c>
      <c r="E193" s="4">
        <f t="shared" si="23"/>
        <v>0</v>
      </c>
      <c r="F193" s="4">
        <f t="shared" si="20"/>
        <v>0</v>
      </c>
      <c r="G193" s="4">
        <f t="shared" si="21"/>
        <v>0</v>
      </c>
      <c r="H193" s="4">
        <f t="shared" si="16"/>
        <v>150000</v>
      </c>
      <c r="I193" s="26">
        <f t="shared" si="17"/>
        <v>2.5</v>
      </c>
      <c r="K193" s="49">
        <v>4.4999999999999998E-2</v>
      </c>
    </row>
    <row r="194" spans="1:11" ht="16.05" customHeight="1" x14ac:dyDescent="0.25">
      <c r="A194" s="48">
        <f t="shared" si="22"/>
        <v>48638</v>
      </c>
      <c r="B194" s="45" t="str">
        <f t="shared" si="18"/>
        <v>A194</v>
      </c>
      <c r="C194" s="46">
        <v>182</v>
      </c>
      <c r="D194" s="4">
        <f t="shared" si="19"/>
        <v>150000</v>
      </c>
      <c r="E194" s="4">
        <f t="shared" si="23"/>
        <v>0</v>
      </c>
      <c r="F194" s="4">
        <f t="shared" si="20"/>
        <v>0</v>
      </c>
      <c r="G194" s="4">
        <f t="shared" si="21"/>
        <v>0</v>
      </c>
      <c r="H194" s="4">
        <f t="shared" si="16"/>
        <v>150000</v>
      </c>
      <c r="I194" s="26">
        <f t="shared" si="17"/>
        <v>2.5</v>
      </c>
      <c r="K194" s="49">
        <v>4.4999999999999998E-2</v>
      </c>
    </row>
    <row r="195" spans="1:11" ht="16.05" customHeight="1" x14ac:dyDescent="0.25">
      <c r="A195" s="48">
        <f t="shared" si="22"/>
        <v>48669</v>
      </c>
      <c r="B195" s="45" t="str">
        <f t="shared" si="18"/>
        <v>A195</v>
      </c>
      <c r="C195" s="46">
        <v>183</v>
      </c>
      <c r="D195" s="4">
        <f t="shared" si="19"/>
        <v>150000</v>
      </c>
      <c r="E195" s="4">
        <f t="shared" si="23"/>
        <v>0</v>
      </c>
      <c r="F195" s="4">
        <f t="shared" si="20"/>
        <v>0</v>
      </c>
      <c r="G195" s="4">
        <f t="shared" si="21"/>
        <v>0</v>
      </c>
      <c r="H195" s="4">
        <f t="shared" si="16"/>
        <v>150000</v>
      </c>
      <c r="I195" s="26">
        <f t="shared" si="17"/>
        <v>2.5</v>
      </c>
      <c r="K195" s="49">
        <v>4.4999999999999998E-2</v>
      </c>
    </row>
    <row r="196" spans="1:11" ht="16.05" customHeight="1" x14ac:dyDescent="0.25">
      <c r="A196" s="48">
        <f t="shared" si="22"/>
        <v>48699</v>
      </c>
      <c r="B196" s="45" t="str">
        <f t="shared" si="18"/>
        <v>A196</v>
      </c>
      <c r="C196" s="46">
        <v>184</v>
      </c>
      <c r="D196" s="4">
        <f t="shared" si="19"/>
        <v>150000</v>
      </c>
      <c r="E196" s="4">
        <f t="shared" si="23"/>
        <v>0</v>
      </c>
      <c r="F196" s="4">
        <f t="shared" si="20"/>
        <v>0</v>
      </c>
      <c r="G196" s="4">
        <f t="shared" si="21"/>
        <v>0</v>
      </c>
      <c r="H196" s="4">
        <f t="shared" si="16"/>
        <v>150000</v>
      </c>
      <c r="I196" s="26">
        <f t="shared" si="17"/>
        <v>2.5</v>
      </c>
      <c r="K196" s="49">
        <v>4.4999999999999998E-2</v>
      </c>
    </row>
    <row r="197" spans="1:11" ht="16.05" customHeight="1" x14ac:dyDescent="0.25">
      <c r="A197" s="48">
        <f t="shared" si="22"/>
        <v>48730</v>
      </c>
      <c r="B197" s="45" t="str">
        <f t="shared" si="18"/>
        <v>A197</v>
      </c>
      <c r="C197" s="46">
        <v>185</v>
      </c>
      <c r="D197" s="4">
        <f t="shared" si="19"/>
        <v>150000</v>
      </c>
      <c r="E197" s="4">
        <f t="shared" si="23"/>
        <v>0</v>
      </c>
      <c r="F197" s="4">
        <f t="shared" si="20"/>
        <v>0</v>
      </c>
      <c r="G197" s="4">
        <f t="shared" si="21"/>
        <v>0</v>
      </c>
      <c r="H197" s="4">
        <f t="shared" si="16"/>
        <v>150000</v>
      </c>
      <c r="I197" s="26">
        <f t="shared" si="17"/>
        <v>2.5</v>
      </c>
      <c r="K197" s="49">
        <v>4.4999999999999998E-2</v>
      </c>
    </row>
    <row r="198" spans="1:11" ht="16.05" customHeight="1" x14ac:dyDescent="0.25">
      <c r="A198" s="48">
        <f t="shared" si="22"/>
        <v>48760</v>
      </c>
      <c r="B198" s="45" t="str">
        <f t="shared" si="18"/>
        <v>A198</v>
      </c>
      <c r="C198" s="46">
        <v>186</v>
      </c>
      <c r="D198" s="4">
        <f t="shared" si="19"/>
        <v>150000</v>
      </c>
      <c r="E198" s="4">
        <f t="shared" si="23"/>
        <v>0</v>
      </c>
      <c r="F198" s="4">
        <f t="shared" si="20"/>
        <v>0</v>
      </c>
      <c r="G198" s="4">
        <f t="shared" si="21"/>
        <v>0</v>
      </c>
      <c r="H198" s="4">
        <f t="shared" si="16"/>
        <v>150000</v>
      </c>
      <c r="I198" s="26">
        <f t="shared" si="17"/>
        <v>2.5</v>
      </c>
      <c r="K198" s="49">
        <v>4.4999999999999998E-2</v>
      </c>
    </row>
    <row r="199" spans="1:11" ht="16.05" customHeight="1" x14ac:dyDescent="0.25">
      <c r="A199" s="48">
        <f t="shared" si="22"/>
        <v>48791</v>
      </c>
      <c r="B199" s="45" t="str">
        <f t="shared" si="18"/>
        <v>A199</v>
      </c>
      <c r="C199" s="46">
        <v>187</v>
      </c>
      <c r="D199" s="4">
        <f t="shared" si="19"/>
        <v>150000</v>
      </c>
      <c r="E199" s="4">
        <f t="shared" si="23"/>
        <v>0</v>
      </c>
      <c r="F199" s="4">
        <f t="shared" si="20"/>
        <v>0</v>
      </c>
      <c r="G199" s="4">
        <f t="shared" si="21"/>
        <v>0</v>
      </c>
      <c r="H199" s="4">
        <f t="shared" si="16"/>
        <v>150000</v>
      </c>
      <c r="I199" s="26">
        <f t="shared" si="17"/>
        <v>2.5</v>
      </c>
      <c r="K199" s="49">
        <v>4.4999999999999998E-2</v>
      </c>
    </row>
    <row r="200" spans="1:11" ht="16.05" customHeight="1" x14ac:dyDescent="0.25">
      <c r="A200" s="48">
        <f t="shared" si="22"/>
        <v>48822</v>
      </c>
      <c r="B200" s="45" t="str">
        <f t="shared" si="18"/>
        <v>A200</v>
      </c>
      <c r="C200" s="46">
        <v>188</v>
      </c>
      <c r="D200" s="4">
        <f t="shared" si="19"/>
        <v>150000</v>
      </c>
      <c r="E200" s="4">
        <f t="shared" si="23"/>
        <v>0</v>
      </c>
      <c r="F200" s="4">
        <f t="shared" si="20"/>
        <v>0</v>
      </c>
      <c r="G200" s="4">
        <f t="shared" si="21"/>
        <v>0</v>
      </c>
      <c r="H200" s="4">
        <f t="shared" si="16"/>
        <v>150000</v>
      </c>
      <c r="I200" s="26">
        <f t="shared" si="17"/>
        <v>2.5</v>
      </c>
      <c r="K200" s="49">
        <v>4.4999999999999998E-2</v>
      </c>
    </row>
    <row r="201" spans="1:11" ht="16.05" customHeight="1" x14ac:dyDescent="0.25">
      <c r="A201" s="48">
        <f t="shared" si="22"/>
        <v>48852</v>
      </c>
      <c r="B201" s="45" t="str">
        <f t="shared" si="18"/>
        <v>A201</v>
      </c>
      <c r="C201" s="46">
        <v>189</v>
      </c>
      <c r="D201" s="4">
        <f t="shared" si="19"/>
        <v>150000</v>
      </c>
      <c r="E201" s="4">
        <f t="shared" si="23"/>
        <v>0</v>
      </c>
      <c r="F201" s="4">
        <f t="shared" si="20"/>
        <v>0</v>
      </c>
      <c r="G201" s="4">
        <f t="shared" si="21"/>
        <v>0</v>
      </c>
      <c r="H201" s="4">
        <f t="shared" si="16"/>
        <v>150000</v>
      </c>
      <c r="I201" s="26">
        <f t="shared" si="17"/>
        <v>2.5</v>
      </c>
      <c r="K201" s="49">
        <v>4.4999999999999998E-2</v>
      </c>
    </row>
    <row r="202" spans="1:11" ht="16.05" customHeight="1" x14ac:dyDescent="0.25">
      <c r="A202" s="48">
        <f t="shared" si="22"/>
        <v>48883</v>
      </c>
      <c r="B202" s="45" t="str">
        <f t="shared" si="18"/>
        <v>A202</v>
      </c>
      <c r="C202" s="46">
        <v>190</v>
      </c>
      <c r="D202" s="4">
        <f t="shared" si="19"/>
        <v>150000</v>
      </c>
      <c r="E202" s="4">
        <f t="shared" si="23"/>
        <v>0</v>
      </c>
      <c r="F202" s="4">
        <f t="shared" si="20"/>
        <v>0</v>
      </c>
      <c r="G202" s="4">
        <f t="shared" si="21"/>
        <v>0</v>
      </c>
      <c r="H202" s="4">
        <f t="shared" si="16"/>
        <v>150000</v>
      </c>
      <c r="I202" s="26">
        <f t="shared" si="17"/>
        <v>2.5</v>
      </c>
      <c r="K202" s="49">
        <v>4.4999999999999998E-2</v>
      </c>
    </row>
    <row r="203" spans="1:11" ht="16.05" customHeight="1" x14ac:dyDescent="0.25">
      <c r="A203" s="48">
        <f t="shared" si="22"/>
        <v>48913</v>
      </c>
      <c r="B203" s="45" t="str">
        <f t="shared" si="18"/>
        <v>A203</v>
      </c>
      <c r="C203" s="46">
        <v>191</v>
      </c>
      <c r="D203" s="4">
        <f t="shared" si="19"/>
        <v>150000</v>
      </c>
      <c r="E203" s="4">
        <f t="shared" si="23"/>
        <v>0</v>
      </c>
      <c r="F203" s="4">
        <f t="shared" si="20"/>
        <v>0</v>
      </c>
      <c r="G203" s="4">
        <f t="shared" si="21"/>
        <v>0</v>
      </c>
      <c r="H203" s="4">
        <f t="shared" si="16"/>
        <v>150000</v>
      </c>
      <c r="I203" s="26">
        <f t="shared" si="17"/>
        <v>2.5</v>
      </c>
      <c r="K203" s="49">
        <v>4.4999999999999998E-2</v>
      </c>
    </row>
    <row r="204" spans="1:11" ht="16.05" customHeight="1" x14ac:dyDescent="0.25">
      <c r="A204" s="48">
        <f t="shared" si="22"/>
        <v>48944</v>
      </c>
      <c r="B204" s="45" t="str">
        <f t="shared" si="18"/>
        <v>A204</v>
      </c>
      <c r="C204" s="46">
        <v>192</v>
      </c>
      <c r="D204" s="4">
        <f t="shared" si="19"/>
        <v>150000</v>
      </c>
      <c r="E204" s="4">
        <f t="shared" si="23"/>
        <v>0</v>
      </c>
      <c r="F204" s="4">
        <f t="shared" si="20"/>
        <v>0</v>
      </c>
      <c r="G204" s="4">
        <f t="shared" si="21"/>
        <v>0</v>
      </c>
      <c r="H204" s="4">
        <f t="shared" si="16"/>
        <v>150000</v>
      </c>
      <c r="I204" s="26">
        <f t="shared" si="17"/>
        <v>2.5</v>
      </c>
      <c r="K204" s="49">
        <v>4.4999999999999998E-2</v>
      </c>
    </row>
    <row r="205" spans="1:11" ht="16.05" customHeight="1" x14ac:dyDescent="0.25">
      <c r="A205" s="48">
        <f t="shared" si="22"/>
        <v>48975</v>
      </c>
      <c r="B205" s="45" t="str">
        <f t="shared" si="18"/>
        <v>A205</v>
      </c>
      <c r="C205" s="46">
        <v>193</v>
      </c>
      <c r="D205" s="4">
        <f t="shared" si="19"/>
        <v>150000</v>
      </c>
      <c r="E205" s="4">
        <f t="shared" si="23"/>
        <v>0</v>
      </c>
      <c r="F205" s="4">
        <f t="shared" si="20"/>
        <v>0</v>
      </c>
      <c r="G205" s="4">
        <f t="shared" si="21"/>
        <v>0</v>
      </c>
      <c r="H205" s="4">
        <f t="shared" ref="H205:H268" si="24">D205-G205</f>
        <v>150000</v>
      </c>
      <c r="I205" s="26">
        <f t="shared" ref="I205:I268" si="25">H205/$D$4</f>
        <v>2.5</v>
      </c>
      <c r="K205" s="49">
        <v>4.4999999999999998E-2</v>
      </c>
    </row>
    <row r="206" spans="1:11" ht="16.05" customHeight="1" x14ac:dyDescent="0.25">
      <c r="A206" s="48">
        <f t="shared" si="22"/>
        <v>49003</v>
      </c>
      <c r="B206" s="45" t="str">
        <f t="shared" ref="B206:B269" si="26">"A"&amp;ROW(A206)</f>
        <v>A206</v>
      </c>
      <c r="C206" s="46">
        <v>194</v>
      </c>
      <c r="D206" s="4">
        <f t="shared" ref="D206:D269" si="27">IF(ROUND(H205,0)&gt;0,H205,0)</f>
        <v>150000</v>
      </c>
      <c r="E206" s="4">
        <f t="shared" si="23"/>
        <v>0</v>
      </c>
      <c r="F206" s="4">
        <f t="shared" ref="F206:F269" si="28">IF($D$6+1-C206&lt;=0,0,IF($D$9="Beginning",(D206-E206)*K206/12,D206*K206/12))</f>
        <v>0</v>
      </c>
      <c r="G206" s="4">
        <f t="shared" ref="G206:G269" si="29">IF(ROUND($D$6+1-C206,2)&lt;=0,0,E206-F206)</f>
        <v>0</v>
      </c>
      <c r="H206" s="4">
        <f t="shared" si="24"/>
        <v>150000</v>
      </c>
      <c r="I206" s="26">
        <f t="shared" si="25"/>
        <v>2.5</v>
      </c>
      <c r="K206" s="49">
        <v>4.4999999999999998E-2</v>
      </c>
    </row>
    <row r="207" spans="1:11" ht="16.05" customHeight="1" x14ac:dyDescent="0.25">
      <c r="A207" s="48">
        <f t="shared" ref="A207:A270" si="30">DATE(YEAR(A206),MONTH(A206)+2,1-1)</f>
        <v>49034</v>
      </c>
      <c r="B207" s="45" t="str">
        <f t="shared" si="26"/>
        <v>A207</v>
      </c>
      <c r="C207" s="46">
        <v>195</v>
      </c>
      <c r="D207" s="4">
        <f t="shared" si="27"/>
        <v>150000</v>
      </c>
      <c r="E207" s="4">
        <f t="shared" ref="E207:E270" si="31">IF($D$6+1-C207&lt;=0,0,IF($D$9="Beginning",PMT(K206/12,$D$6+1-C207,-(D206-E206),-PV(K206/12,1,0,$D$10),0),PMT(K207/12,$D$6+1-C207,-D207,$D$10,0)))</f>
        <v>0</v>
      </c>
      <c r="F207" s="4">
        <f t="shared" si="28"/>
        <v>0</v>
      </c>
      <c r="G207" s="4">
        <f t="shared" si="29"/>
        <v>0</v>
      </c>
      <c r="H207" s="4">
        <f t="shared" si="24"/>
        <v>150000</v>
      </c>
      <c r="I207" s="26">
        <f t="shared" si="25"/>
        <v>2.5</v>
      </c>
      <c r="K207" s="49">
        <v>4.4999999999999998E-2</v>
      </c>
    </row>
    <row r="208" spans="1:11" ht="16.05" customHeight="1" x14ac:dyDescent="0.25">
      <c r="A208" s="48">
        <f t="shared" si="30"/>
        <v>49064</v>
      </c>
      <c r="B208" s="45" t="str">
        <f t="shared" si="26"/>
        <v>A208</v>
      </c>
      <c r="C208" s="46">
        <v>196</v>
      </c>
      <c r="D208" s="4">
        <f t="shared" si="27"/>
        <v>150000</v>
      </c>
      <c r="E208" s="4">
        <f t="shared" si="31"/>
        <v>0</v>
      </c>
      <c r="F208" s="4">
        <f t="shared" si="28"/>
        <v>0</v>
      </c>
      <c r="G208" s="4">
        <f t="shared" si="29"/>
        <v>0</v>
      </c>
      <c r="H208" s="4">
        <f t="shared" si="24"/>
        <v>150000</v>
      </c>
      <c r="I208" s="26">
        <f t="shared" si="25"/>
        <v>2.5</v>
      </c>
      <c r="K208" s="49">
        <v>4.4999999999999998E-2</v>
      </c>
    </row>
    <row r="209" spans="1:11" ht="16.05" customHeight="1" x14ac:dyDescent="0.25">
      <c r="A209" s="48">
        <f t="shared" si="30"/>
        <v>49095</v>
      </c>
      <c r="B209" s="45" t="str">
        <f t="shared" si="26"/>
        <v>A209</v>
      </c>
      <c r="C209" s="46">
        <v>197</v>
      </c>
      <c r="D209" s="4">
        <f t="shared" si="27"/>
        <v>150000</v>
      </c>
      <c r="E209" s="4">
        <f t="shared" si="31"/>
        <v>0</v>
      </c>
      <c r="F209" s="4">
        <f t="shared" si="28"/>
        <v>0</v>
      </c>
      <c r="G209" s="4">
        <f t="shared" si="29"/>
        <v>0</v>
      </c>
      <c r="H209" s="4">
        <f t="shared" si="24"/>
        <v>150000</v>
      </c>
      <c r="I209" s="26">
        <f t="shared" si="25"/>
        <v>2.5</v>
      </c>
      <c r="K209" s="49">
        <v>4.4999999999999998E-2</v>
      </c>
    </row>
    <row r="210" spans="1:11" ht="16.05" customHeight="1" x14ac:dyDescent="0.25">
      <c r="A210" s="48">
        <f t="shared" si="30"/>
        <v>49125</v>
      </c>
      <c r="B210" s="45" t="str">
        <f t="shared" si="26"/>
        <v>A210</v>
      </c>
      <c r="C210" s="46">
        <v>198</v>
      </c>
      <c r="D210" s="4">
        <f t="shared" si="27"/>
        <v>150000</v>
      </c>
      <c r="E210" s="4">
        <f t="shared" si="31"/>
        <v>0</v>
      </c>
      <c r="F210" s="4">
        <f t="shared" si="28"/>
        <v>0</v>
      </c>
      <c r="G210" s="4">
        <f t="shared" si="29"/>
        <v>0</v>
      </c>
      <c r="H210" s="4">
        <f t="shared" si="24"/>
        <v>150000</v>
      </c>
      <c r="I210" s="26">
        <f t="shared" si="25"/>
        <v>2.5</v>
      </c>
      <c r="K210" s="49">
        <v>4.4999999999999998E-2</v>
      </c>
    </row>
    <row r="211" spans="1:11" ht="16.05" customHeight="1" x14ac:dyDescent="0.25">
      <c r="A211" s="48">
        <f t="shared" si="30"/>
        <v>49156</v>
      </c>
      <c r="B211" s="45" t="str">
        <f t="shared" si="26"/>
        <v>A211</v>
      </c>
      <c r="C211" s="46">
        <v>199</v>
      </c>
      <c r="D211" s="4">
        <f t="shared" si="27"/>
        <v>150000</v>
      </c>
      <c r="E211" s="4">
        <f t="shared" si="31"/>
        <v>0</v>
      </c>
      <c r="F211" s="4">
        <f t="shared" si="28"/>
        <v>0</v>
      </c>
      <c r="G211" s="4">
        <f t="shared" si="29"/>
        <v>0</v>
      </c>
      <c r="H211" s="4">
        <f t="shared" si="24"/>
        <v>150000</v>
      </c>
      <c r="I211" s="26">
        <f t="shared" si="25"/>
        <v>2.5</v>
      </c>
      <c r="K211" s="49">
        <v>4.4999999999999998E-2</v>
      </c>
    </row>
    <row r="212" spans="1:11" ht="16.05" customHeight="1" x14ac:dyDescent="0.25">
      <c r="A212" s="48">
        <f t="shared" si="30"/>
        <v>49187</v>
      </c>
      <c r="B212" s="45" t="str">
        <f t="shared" si="26"/>
        <v>A212</v>
      </c>
      <c r="C212" s="46">
        <v>200</v>
      </c>
      <c r="D212" s="4">
        <f t="shared" si="27"/>
        <v>150000</v>
      </c>
      <c r="E212" s="4">
        <f t="shared" si="31"/>
        <v>0</v>
      </c>
      <c r="F212" s="4">
        <f t="shared" si="28"/>
        <v>0</v>
      </c>
      <c r="G212" s="4">
        <f t="shared" si="29"/>
        <v>0</v>
      </c>
      <c r="H212" s="4">
        <f t="shared" si="24"/>
        <v>150000</v>
      </c>
      <c r="I212" s="26">
        <f t="shared" si="25"/>
        <v>2.5</v>
      </c>
      <c r="K212" s="49">
        <v>4.4999999999999998E-2</v>
      </c>
    </row>
    <row r="213" spans="1:11" ht="16.05" customHeight="1" x14ac:dyDescent="0.25">
      <c r="A213" s="48">
        <f t="shared" si="30"/>
        <v>49217</v>
      </c>
      <c r="B213" s="45" t="str">
        <f t="shared" si="26"/>
        <v>A213</v>
      </c>
      <c r="C213" s="46">
        <v>201</v>
      </c>
      <c r="D213" s="4">
        <f t="shared" si="27"/>
        <v>150000</v>
      </c>
      <c r="E213" s="4">
        <f t="shared" si="31"/>
        <v>0</v>
      </c>
      <c r="F213" s="4">
        <f t="shared" si="28"/>
        <v>0</v>
      </c>
      <c r="G213" s="4">
        <f t="shared" si="29"/>
        <v>0</v>
      </c>
      <c r="H213" s="4">
        <f t="shared" si="24"/>
        <v>150000</v>
      </c>
      <c r="I213" s="26">
        <f t="shared" si="25"/>
        <v>2.5</v>
      </c>
      <c r="K213" s="49">
        <v>4.4999999999999998E-2</v>
      </c>
    </row>
    <row r="214" spans="1:11" ht="16.05" customHeight="1" x14ac:dyDescent="0.25">
      <c r="A214" s="48">
        <f t="shared" si="30"/>
        <v>49248</v>
      </c>
      <c r="B214" s="45" t="str">
        <f t="shared" si="26"/>
        <v>A214</v>
      </c>
      <c r="C214" s="46">
        <v>202</v>
      </c>
      <c r="D214" s="4">
        <f t="shared" si="27"/>
        <v>150000</v>
      </c>
      <c r="E214" s="4">
        <f t="shared" si="31"/>
        <v>0</v>
      </c>
      <c r="F214" s="4">
        <f t="shared" si="28"/>
        <v>0</v>
      </c>
      <c r="G214" s="4">
        <f t="shared" si="29"/>
        <v>0</v>
      </c>
      <c r="H214" s="4">
        <f t="shared" si="24"/>
        <v>150000</v>
      </c>
      <c r="I214" s="26">
        <f t="shared" si="25"/>
        <v>2.5</v>
      </c>
      <c r="K214" s="49">
        <v>4.4999999999999998E-2</v>
      </c>
    </row>
    <row r="215" spans="1:11" ht="16.05" customHeight="1" x14ac:dyDescent="0.25">
      <c r="A215" s="48">
        <f t="shared" si="30"/>
        <v>49278</v>
      </c>
      <c r="B215" s="45" t="str">
        <f t="shared" si="26"/>
        <v>A215</v>
      </c>
      <c r="C215" s="46">
        <v>203</v>
      </c>
      <c r="D215" s="4">
        <f t="shared" si="27"/>
        <v>150000</v>
      </c>
      <c r="E215" s="4">
        <f t="shared" si="31"/>
        <v>0</v>
      </c>
      <c r="F215" s="4">
        <f t="shared" si="28"/>
        <v>0</v>
      </c>
      <c r="G215" s="4">
        <f t="shared" si="29"/>
        <v>0</v>
      </c>
      <c r="H215" s="4">
        <f t="shared" si="24"/>
        <v>150000</v>
      </c>
      <c r="I215" s="26">
        <f t="shared" si="25"/>
        <v>2.5</v>
      </c>
      <c r="K215" s="49">
        <v>4.4999999999999998E-2</v>
      </c>
    </row>
    <row r="216" spans="1:11" ht="16.05" customHeight="1" x14ac:dyDescent="0.25">
      <c r="A216" s="48">
        <f t="shared" si="30"/>
        <v>49309</v>
      </c>
      <c r="B216" s="45" t="str">
        <f t="shared" si="26"/>
        <v>A216</v>
      </c>
      <c r="C216" s="46">
        <v>204</v>
      </c>
      <c r="D216" s="4">
        <f t="shared" si="27"/>
        <v>150000</v>
      </c>
      <c r="E216" s="4">
        <f t="shared" si="31"/>
        <v>0</v>
      </c>
      <c r="F216" s="4">
        <f t="shared" si="28"/>
        <v>0</v>
      </c>
      <c r="G216" s="4">
        <f t="shared" si="29"/>
        <v>0</v>
      </c>
      <c r="H216" s="4">
        <f t="shared" si="24"/>
        <v>150000</v>
      </c>
      <c r="I216" s="26">
        <f t="shared" si="25"/>
        <v>2.5</v>
      </c>
      <c r="K216" s="49">
        <v>4.4999999999999998E-2</v>
      </c>
    </row>
    <row r="217" spans="1:11" ht="16.05" customHeight="1" x14ac:dyDescent="0.25">
      <c r="A217" s="48">
        <f t="shared" si="30"/>
        <v>49340</v>
      </c>
      <c r="B217" s="45" t="str">
        <f t="shared" si="26"/>
        <v>A217</v>
      </c>
      <c r="C217" s="46">
        <v>205</v>
      </c>
      <c r="D217" s="4">
        <f t="shared" si="27"/>
        <v>150000</v>
      </c>
      <c r="E217" s="4">
        <f t="shared" si="31"/>
        <v>0</v>
      </c>
      <c r="F217" s="4">
        <f t="shared" si="28"/>
        <v>0</v>
      </c>
      <c r="G217" s="4">
        <f t="shared" si="29"/>
        <v>0</v>
      </c>
      <c r="H217" s="4">
        <f t="shared" si="24"/>
        <v>150000</v>
      </c>
      <c r="I217" s="26">
        <f t="shared" si="25"/>
        <v>2.5</v>
      </c>
      <c r="K217" s="49">
        <v>4.4999999999999998E-2</v>
      </c>
    </row>
    <row r="218" spans="1:11" ht="16.05" customHeight="1" x14ac:dyDescent="0.25">
      <c r="A218" s="48">
        <f t="shared" si="30"/>
        <v>49368</v>
      </c>
      <c r="B218" s="45" t="str">
        <f t="shared" si="26"/>
        <v>A218</v>
      </c>
      <c r="C218" s="46">
        <v>206</v>
      </c>
      <c r="D218" s="4">
        <f t="shared" si="27"/>
        <v>150000</v>
      </c>
      <c r="E218" s="4">
        <f t="shared" si="31"/>
        <v>0</v>
      </c>
      <c r="F218" s="4">
        <f t="shared" si="28"/>
        <v>0</v>
      </c>
      <c r="G218" s="4">
        <f t="shared" si="29"/>
        <v>0</v>
      </c>
      <c r="H218" s="4">
        <f t="shared" si="24"/>
        <v>150000</v>
      </c>
      <c r="I218" s="26">
        <f t="shared" si="25"/>
        <v>2.5</v>
      </c>
      <c r="K218" s="49">
        <v>4.4999999999999998E-2</v>
      </c>
    </row>
    <row r="219" spans="1:11" ht="16.05" customHeight="1" x14ac:dyDescent="0.25">
      <c r="A219" s="48">
        <f t="shared" si="30"/>
        <v>49399</v>
      </c>
      <c r="B219" s="45" t="str">
        <f t="shared" si="26"/>
        <v>A219</v>
      </c>
      <c r="C219" s="46">
        <v>207</v>
      </c>
      <c r="D219" s="4">
        <f t="shared" si="27"/>
        <v>150000</v>
      </c>
      <c r="E219" s="4">
        <f t="shared" si="31"/>
        <v>0</v>
      </c>
      <c r="F219" s="4">
        <f t="shared" si="28"/>
        <v>0</v>
      </c>
      <c r="G219" s="4">
        <f t="shared" si="29"/>
        <v>0</v>
      </c>
      <c r="H219" s="4">
        <f t="shared" si="24"/>
        <v>150000</v>
      </c>
      <c r="I219" s="26">
        <f t="shared" si="25"/>
        <v>2.5</v>
      </c>
      <c r="K219" s="49">
        <v>4.4999999999999998E-2</v>
      </c>
    </row>
    <row r="220" spans="1:11" ht="16.05" customHeight="1" x14ac:dyDescent="0.25">
      <c r="A220" s="48">
        <f t="shared" si="30"/>
        <v>49429</v>
      </c>
      <c r="B220" s="45" t="str">
        <f t="shared" si="26"/>
        <v>A220</v>
      </c>
      <c r="C220" s="46">
        <v>208</v>
      </c>
      <c r="D220" s="4">
        <f t="shared" si="27"/>
        <v>150000</v>
      </c>
      <c r="E220" s="4">
        <f t="shared" si="31"/>
        <v>0</v>
      </c>
      <c r="F220" s="4">
        <f t="shared" si="28"/>
        <v>0</v>
      </c>
      <c r="G220" s="4">
        <f t="shared" si="29"/>
        <v>0</v>
      </c>
      <c r="H220" s="4">
        <f t="shared" si="24"/>
        <v>150000</v>
      </c>
      <c r="I220" s="26">
        <f t="shared" si="25"/>
        <v>2.5</v>
      </c>
      <c r="K220" s="49">
        <v>4.4999999999999998E-2</v>
      </c>
    </row>
    <row r="221" spans="1:11" ht="16.05" customHeight="1" x14ac:dyDescent="0.25">
      <c r="A221" s="48">
        <f t="shared" si="30"/>
        <v>49460</v>
      </c>
      <c r="B221" s="45" t="str">
        <f t="shared" si="26"/>
        <v>A221</v>
      </c>
      <c r="C221" s="46">
        <v>209</v>
      </c>
      <c r="D221" s="4">
        <f t="shared" si="27"/>
        <v>150000</v>
      </c>
      <c r="E221" s="4">
        <f t="shared" si="31"/>
        <v>0</v>
      </c>
      <c r="F221" s="4">
        <f t="shared" si="28"/>
        <v>0</v>
      </c>
      <c r="G221" s="4">
        <f t="shared" si="29"/>
        <v>0</v>
      </c>
      <c r="H221" s="4">
        <f t="shared" si="24"/>
        <v>150000</v>
      </c>
      <c r="I221" s="26">
        <f t="shared" si="25"/>
        <v>2.5</v>
      </c>
      <c r="K221" s="49">
        <v>4.4999999999999998E-2</v>
      </c>
    </row>
    <row r="222" spans="1:11" ht="16.05" customHeight="1" x14ac:dyDescent="0.25">
      <c r="A222" s="48">
        <f t="shared" si="30"/>
        <v>49490</v>
      </c>
      <c r="B222" s="45" t="str">
        <f t="shared" si="26"/>
        <v>A222</v>
      </c>
      <c r="C222" s="46">
        <v>210</v>
      </c>
      <c r="D222" s="4">
        <f t="shared" si="27"/>
        <v>150000</v>
      </c>
      <c r="E222" s="4">
        <f t="shared" si="31"/>
        <v>0</v>
      </c>
      <c r="F222" s="4">
        <f t="shared" si="28"/>
        <v>0</v>
      </c>
      <c r="G222" s="4">
        <f t="shared" si="29"/>
        <v>0</v>
      </c>
      <c r="H222" s="4">
        <f t="shared" si="24"/>
        <v>150000</v>
      </c>
      <c r="I222" s="26">
        <f t="shared" si="25"/>
        <v>2.5</v>
      </c>
      <c r="K222" s="49">
        <v>4.4999999999999998E-2</v>
      </c>
    </row>
    <row r="223" spans="1:11" ht="16.05" customHeight="1" x14ac:dyDescent="0.25">
      <c r="A223" s="48">
        <f t="shared" si="30"/>
        <v>49521</v>
      </c>
      <c r="B223" s="45" t="str">
        <f t="shared" si="26"/>
        <v>A223</v>
      </c>
      <c r="C223" s="46">
        <v>211</v>
      </c>
      <c r="D223" s="4">
        <f t="shared" si="27"/>
        <v>150000</v>
      </c>
      <c r="E223" s="4">
        <f t="shared" si="31"/>
        <v>0</v>
      </c>
      <c r="F223" s="4">
        <f t="shared" si="28"/>
        <v>0</v>
      </c>
      <c r="G223" s="4">
        <f t="shared" si="29"/>
        <v>0</v>
      </c>
      <c r="H223" s="4">
        <f t="shared" si="24"/>
        <v>150000</v>
      </c>
      <c r="I223" s="26">
        <f t="shared" si="25"/>
        <v>2.5</v>
      </c>
      <c r="K223" s="49">
        <v>4.4999999999999998E-2</v>
      </c>
    </row>
    <row r="224" spans="1:11" ht="16.05" customHeight="1" x14ac:dyDescent="0.25">
      <c r="A224" s="48">
        <f t="shared" si="30"/>
        <v>49552</v>
      </c>
      <c r="B224" s="45" t="str">
        <f t="shared" si="26"/>
        <v>A224</v>
      </c>
      <c r="C224" s="46">
        <v>212</v>
      </c>
      <c r="D224" s="4">
        <f t="shared" si="27"/>
        <v>150000</v>
      </c>
      <c r="E224" s="4">
        <f t="shared" si="31"/>
        <v>0</v>
      </c>
      <c r="F224" s="4">
        <f t="shared" si="28"/>
        <v>0</v>
      </c>
      <c r="G224" s="4">
        <f t="shared" si="29"/>
        <v>0</v>
      </c>
      <c r="H224" s="4">
        <f t="shared" si="24"/>
        <v>150000</v>
      </c>
      <c r="I224" s="26">
        <f t="shared" si="25"/>
        <v>2.5</v>
      </c>
      <c r="K224" s="49">
        <v>4.4999999999999998E-2</v>
      </c>
    </row>
    <row r="225" spans="1:11" ht="16.05" customHeight="1" x14ac:dyDescent="0.25">
      <c r="A225" s="48">
        <f t="shared" si="30"/>
        <v>49582</v>
      </c>
      <c r="B225" s="45" t="str">
        <f t="shared" si="26"/>
        <v>A225</v>
      </c>
      <c r="C225" s="46">
        <v>213</v>
      </c>
      <c r="D225" s="4">
        <f t="shared" si="27"/>
        <v>150000</v>
      </c>
      <c r="E225" s="4">
        <f t="shared" si="31"/>
        <v>0</v>
      </c>
      <c r="F225" s="4">
        <f t="shared" si="28"/>
        <v>0</v>
      </c>
      <c r="G225" s="4">
        <f t="shared" si="29"/>
        <v>0</v>
      </c>
      <c r="H225" s="4">
        <f t="shared" si="24"/>
        <v>150000</v>
      </c>
      <c r="I225" s="26">
        <f t="shared" si="25"/>
        <v>2.5</v>
      </c>
      <c r="K225" s="49">
        <v>4.4999999999999998E-2</v>
      </c>
    </row>
    <row r="226" spans="1:11" ht="16.05" customHeight="1" x14ac:dyDescent="0.25">
      <c r="A226" s="48">
        <f t="shared" si="30"/>
        <v>49613</v>
      </c>
      <c r="B226" s="45" t="str">
        <f t="shared" si="26"/>
        <v>A226</v>
      </c>
      <c r="C226" s="46">
        <v>214</v>
      </c>
      <c r="D226" s="4">
        <f t="shared" si="27"/>
        <v>150000</v>
      </c>
      <c r="E226" s="4">
        <f t="shared" si="31"/>
        <v>0</v>
      </c>
      <c r="F226" s="4">
        <f t="shared" si="28"/>
        <v>0</v>
      </c>
      <c r="G226" s="4">
        <f t="shared" si="29"/>
        <v>0</v>
      </c>
      <c r="H226" s="4">
        <f t="shared" si="24"/>
        <v>150000</v>
      </c>
      <c r="I226" s="26">
        <f t="shared" si="25"/>
        <v>2.5</v>
      </c>
      <c r="K226" s="49">
        <v>4.4999999999999998E-2</v>
      </c>
    </row>
    <row r="227" spans="1:11" ht="16.05" customHeight="1" x14ac:dyDescent="0.25">
      <c r="A227" s="48">
        <f t="shared" si="30"/>
        <v>49643</v>
      </c>
      <c r="B227" s="45" t="str">
        <f t="shared" si="26"/>
        <v>A227</v>
      </c>
      <c r="C227" s="46">
        <v>215</v>
      </c>
      <c r="D227" s="4">
        <f t="shared" si="27"/>
        <v>150000</v>
      </c>
      <c r="E227" s="4">
        <f t="shared" si="31"/>
        <v>0</v>
      </c>
      <c r="F227" s="4">
        <f t="shared" si="28"/>
        <v>0</v>
      </c>
      <c r="G227" s="4">
        <f t="shared" si="29"/>
        <v>0</v>
      </c>
      <c r="H227" s="4">
        <f t="shared" si="24"/>
        <v>150000</v>
      </c>
      <c r="I227" s="26">
        <f t="shared" si="25"/>
        <v>2.5</v>
      </c>
      <c r="K227" s="49">
        <v>4.4999999999999998E-2</v>
      </c>
    </row>
    <row r="228" spans="1:11" ht="16.05" customHeight="1" x14ac:dyDescent="0.25">
      <c r="A228" s="48">
        <f t="shared" si="30"/>
        <v>49674</v>
      </c>
      <c r="B228" s="45" t="str">
        <f t="shared" si="26"/>
        <v>A228</v>
      </c>
      <c r="C228" s="46">
        <v>216</v>
      </c>
      <c r="D228" s="4">
        <f t="shared" si="27"/>
        <v>150000</v>
      </c>
      <c r="E228" s="4">
        <f t="shared" si="31"/>
        <v>0</v>
      </c>
      <c r="F228" s="4">
        <f t="shared" si="28"/>
        <v>0</v>
      </c>
      <c r="G228" s="4">
        <f t="shared" si="29"/>
        <v>0</v>
      </c>
      <c r="H228" s="4">
        <f t="shared" si="24"/>
        <v>150000</v>
      </c>
      <c r="I228" s="26">
        <f t="shared" si="25"/>
        <v>2.5</v>
      </c>
      <c r="K228" s="49">
        <v>4.4999999999999998E-2</v>
      </c>
    </row>
    <row r="229" spans="1:11" ht="16.05" customHeight="1" x14ac:dyDescent="0.25">
      <c r="A229" s="48">
        <f t="shared" si="30"/>
        <v>49705</v>
      </c>
      <c r="B229" s="45" t="str">
        <f t="shared" si="26"/>
        <v>A229</v>
      </c>
      <c r="C229" s="46">
        <v>217</v>
      </c>
      <c r="D229" s="4">
        <f t="shared" si="27"/>
        <v>150000</v>
      </c>
      <c r="E229" s="4">
        <f t="shared" si="31"/>
        <v>0</v>
      </c>
      <c r="F229" s="4">
        <f t="shared" si="28"/>
        <v>0</v>
      </c>
      <c r="G229" s="4">
        <f t="shared" si="29"/>
        <v>0</v>
      </c>
      <c r="H229" s="4">
        <f t="shared" si="24"/>
        <v>150000</v>
      </c>
      <c r="I229" s="26">
        <f t="shared" si="25"/>
        <v>2.5</v>
      </c>
      <c r="K229" s="49">
        <v>4.4999999999999998E-2</v>
      </c>
    </row>
    <row r="230" spans="1:11" ht="16.05" customHeight="1" x14ac:dyDescent="0.25">
      <c r="A230" s="48">
        <f t="shared" si="30"/>
        <v>49734</v>
      </c>
      <c r="B230" s="45" t="str">
        <f t="shared" si="26"/>
        <v>A230</v>
      </c>
      <c r="C230" s="46">
        <v>218</v>
      </c>
      <c r="D230" s="4">
        <f t="shared" si="27"/>
        <v>150000</v>
      </c>
      <c r="E230" s="4">
        <f t="shared" si="31"/>
        <v>0</v>
      </c>
      <c r="F230" s="4">
        <f t="shared" si="28"/>
        <v>0</v>
      </c>
      <c r="G230" s="4">
        <f t="shared" si="29"/>
        <v>0</v>
      </c>
      <c r="H230" s="4">
        <f t="shared" si="24"/>
        <v>150000</v>
      </c>
      <c r="I230" s="26">
        <f t="shared" si="25"/>
        <v>2.5</v>
      </c>
      <c r="K230" s="49">
        <v>4.4999999999999998E-2</v>
      </c>
    </row>
    <row r="231" spans="1:11" ht="16.05" customHeight="1" x14ac:dyDescent="0.25">
      <c r="A231" s="48">
        <f t="shared" si="30"/>
        <v>49765</v>
      </c>
      <c r="B231" s="45" t="str">
        <f t="shared" si="26"/>
        <v>A231</v>
      </c>
      <c r="C231" s="46">
        <v>219</v>
      </c>
      <c r="D231" s="4">
        <f t="shared" si="27"/>
        <v>150000</v>
      </c>
      <c r="E231" s="4">
        <f t="shared" si="31"/>
        <v>0</v>
      </c>
      <c r="F231" s="4">
        <f t="shared" si="28"/>
        <v>0</v>
      </c>
      <c r="G231" s="4">
        <f t="shared" si="29"/>
        <v>0</v>
      </c>
      <c r="H231" s="4">
        <f t="shared" si="24"/>
        <v>150000</v>
      </c>
      <c r="I231" s="26">
        <f t="shared" si="25"/>
        <v>2.5</v>
      </c>
      <c r="K231" s="49">
        <v>4.4999999999999998E-2</v>
      </c>
    </row>
    <row r="232" spans="1:11" ht="16.05" customHeight="1" x14ac:dyDescent="0.25">
      <c r="A232" s="48">
        <f t="shared" si="30"/>
        <v>49795</v>
      </c>
      <c r="B232" s="45" t="str">
        <f t="shared" si="26"/>
        <v>A232</v>
      </c>
      <c r="C232" s="46">
        <v>220</v>
      </c>
      <c r="D232" s="4">
        <f t="shared" si="27"/>
        <v>150000</v>
      </c>
      <c r="E232" s="4">
        <f t="shared" si="31"/>
        <v>0</v>
      </c>
      <c r="F232" s="4">
        <f t="shared" si="28"/>
        <v>0</v>
      </c>
      <c r="G232" s="4">
        <f t="shared" si="29"/>
        <v>0</v>
      </c>
      <c r="H232" s="4">
        <f t="shared" si="24"/>
        <v>150000</v>
      </c>
      <c r="I232" s="26">
        <f t="shared" si="25"/>
        <v>2.5</v>
      </c>
      <c r="K232" s="49">
        <v>4.4999999999999998E-2</v>
      </c>
    </row>
    <row r="233" spans="1:11" ht="16.05" customHeight="1" x14ac:dyDescent="0.25">
      <c r="A233" s="48">
        <f t="shared" si="30"/>
        <v>49826</v>
      </c>
      <c r="B233" s="45" t="str">
        <f t="shared" si="26"/>
        <v>A233</v>
      </c>
      <c r="C233" s="46">
        <v>221</v>
      </c>
      <c r="D233" s="4">
        <f t="shared" si="27"/>
        <v>150000</v>
      </c>
      <c r="E233" s="4">
        <f t="shared" si="31"/>
        <v>0</v>
      </c>
      <c r="F233" s="4">
        <f t="shared" si="28"/>
        <v>0</v>
      </c>
      <c r="G233" s="4">
        <f t="shared" si="29"/>
        <v>0</v>
      </c>
      <c r="H233" s="4">
        <f t="shared" si="24"/>
        <v>150000</v>
      </c>
      <c r="I233" s="26">
        <f t="shared" si="25"/>
        <v>2.5</v>
      </c>
      <c r="K233" s="49">
        <v>4.4999999999999998E-2</v>
      </c>
    </row>
    <row r="234" spans="1:11" ht="16.05" customHeight="1" x14ac:dyDescent="0.25">
      <c r="A234" s="48">
        <f t="shared" si="30"/>
        <v>49856</v>
      </c>
      <c r="B234" s="45" t="str">
        <f t="shared" si="26"/>
        <v>A234</v>
      </c>
      <c r="C234" s="46">
        <v>222</v>
      </c>
      <c r="D234" s="4">
        <f t="shared" si="27"/>
        <v>150000</v>
      </c>
      <c r="E234" s="4">
        <f t="shared" si="31"/>
        <v>0</v>
      </c>
      <c r="F234" s="4">
        <f t="shared" si="28"/>
        <v>0</v>
      </c>
      <c r="G234" s="4">
        <f t="shared" si="29"/>
        <v>0</v>
      </c>
      <c r="H234" s="4">
        <f t="shared" si="24"/>
        <v>150000</v>
      </c>
      <c r="I234" s="26">
        <f t="shared" si="25"/>
        <v>2.5</v>
      </c>
      <c r="K234" s="49">
        <v>4.4999999999999998E-2</v>
      </c>
    </row>
    <row r="235" spans="1:11" ht="16.05" customHeight="1" x14ac:dyDescent="0.25">
      <c r="A235" s="48">
        <f t="shared" si="30"/>
        <v>49887</v>
      </c>
      <c r="B235" s="45" t="str">
        <f t="shared" si="26"/>
        <v>A235</v>
      </c>
      <c r="C235" s="46">
        <v>223</v>
      </c>
      <c r="D235" s="4">
        <f t="shared" si="27"/>
        <v>150000</v>
      </c>
      <c r="E235" s="4">
        <f t="shared" si="31"/>
        <v>0</v>
      </c>
      <c r="F235" s="4">
        <f t="shared" si="28"/>
        <v>0</v>
      </c>
      <c r="G235" s="4">
        <f t="shared" si="29"/>
        <v>0</v>
      </c>
      <c r="H235" s="4">
        <f t="shared" si="24"/>
        <v>150000</v>
      </c>
      <c r="I235" s="26">
        <f t="shared" si="25"/>
        <v>2.5</v>
      </c>
      <c r="K235" s="49">
        <v>4.4999999999999998E-2</v>
      </c>
    </row>
    <row r="236" spans="1:11" ht="16.05" customHeight="1" x14ac:dyDescent="0.25">
      <c r="A236" s="48">
        <f t="shared" si="30"/>
        <v>49918</v>
      </c>
      <c r="B236" s="45" t="str">
        <f t="shared" si="26"/>
        <v>A236</v>
      </c>
      <c r="C236" s="46">
        <v>224</v>
      </c>
      <c r="D236" s="4">
        <f t="shared" si="27"/>
        <v>150000</v>
      </c>
      <c r="E236" s="4">
        <f t="shared" si="31"/>
        <v>0</v>
      </c>
      <c r="F236" s="4">
        <f t="shared" si="28"/>
        <v>0</v>
      </c>
      <c r="G236" s="4">
        <f t="shared" si="29"/>
        <v>0</v>
      </c>
      <c r="H236" s="4">
        <f t="shared" si="24"/>
        <v>150000</v>
      </c>
      <c r="I236" s="26">
        <f t="shared" si="25"/>
        <v>2.5</v>
      </c>
      <c r="K236" s="49">
        <v>4.4999999999999998E-2</v>
      </c>
    </row>
    <row r="237" spans="1:11" ht="16.05" customHeight="1" x14ac:dyDescent="0.25">
      <c r="A237" s="48">
        <f t="shared" si="30"/>
        <v>49948</v>
      </c>
      <c r="B237" s="45" t="str">
        <f t="shared" si="26"/>
        <v>A237</v>
      </c>
      <c r="C237" s="46">
        <v>225</v>
      </c>
      <c r="D237" s="4">
        <f t="shared" si="27"/>
        <v>150000</v>
      </c>
      <c r="E237" s="4">
        <f t="shared" si="31"/>
        <v>0</v>
      </c>
      <c r="F237" s="4">
        <f t="shared" si="28"/>
        <v>0</v>
      </c>
      <c r="G237" s="4">
        <f t="shared" si="29"/>
        <v>0</v>
      </c>
      <c r="H237" s="4">
        <f t="shared" si="24"/>
        <v>150000</v>
      </c>
      <c r="I237" s="26">
        <f t="shared" si="25"/>
        <v>2.5</v>
      </c>
      <c r="K237" s="49">
        <v>4.4999999999999998E-2</v>
      </c>
    </row>
    <row r="238" spans="1:11" ht="16.05" customHeight="1" x14ac:dyDescent="0.25">
      <c r="A238" s="48">
        <f t="shared" si="30"/>
        <v>49979</v>
      </c>
      <c r="B238" s="45" t="str">
        <f t="shared" si="26"/>
        <v>A238</v>
      </c>
      <c r="C238" s="46">
        <v>226</v>
      </c>
      <c r="D238" s="4">
        <f t="shared" si="27"/>
        <v>150000</v>
      </c>
      <c r="E238" s="4">
        <f t="shared" si="31"/>
        <v>0</v>
      </c>
      <c r="F238" s="4">
        <f t="shared" si="28"/>
        <v>0</v>
      </c>
      <c r="G238" s="4">
        <f t="shared" si="29"/>
        <v>0</v>
      </c>
      <c r="H238" s="4">
        <f t="shared" si="24"/>
        <v>150000</v>
      </c>
      <c r="I238" s="26">
        <f t="shared" si="25"/>
        <v>2.5</v>
      </c>
      <c r="K238" s="49">
        <v>4.4999999999999998E-2</v>
      </c>
    </row>
    <row r="239" spans="1:11" ht="16.05" customHeight="1" x14ac:dyDescent="0.25">
      <c r="A239" s="48">
        <f t="shared" si="30"/>
        <v>50009</v>
      </c>
      <c r="B239" s="45" t="str">
        <f t="shared" si="26"/>
        <v>A239</v>
      </c>
      <c r="C239" s="46">
        <v>227</v>
      </c>
      <c r="D239" s="4">
        <f t="shared" si="27"/>
        <v>150000</v>
      </c>
      <c r="E239" s="4">
        <f t="shared" si="31"/>
        <v>0</v>
      </c>
      <c r="F239" s="4">
        <f t="shared" si="28"/>
        <v>0</v>
      </c>
      <c r="G239" s="4">
        <f t="shared" si="29"/>
        <v>0</v>
      </c>
      <c r="H239" s="4">
        <f t="shared" si="24"/>
        <v>150000</v>
      </c>
      <c r="I239" s="26">
        <f t="shared" si="25"/>
        <v>2.5</v>
      </c>
      <c r="K239" s="49">
        <v>4.4999999999999998E-2</v>
      </c>
    </row>
    <row r="240" spans="1:11" ht="16.05" customHeight="1" x14ac:dyDescent="0.25">
      <c r="A240" s="48">
        <f t="shared" si="30"/>
        <v>50040</v>
      </c>
      <c r="B240" s="45" t="str">
        <f t="shared" si="26"/>
        <v>A240</v>
      </c>
      <c r="C240" s="46">
        <v>228</v>
      </c>
      <c r="D240" s="4">
        <f t="shared" si="27"/>
        <v>150000</v>
      </c>
      <c r="E240" s="4">
        <f t="shared" si="31"/>
        <v>0</v>
      </c>
      <c r="F240" s="4">
        <f t="shared" si="28"/>
        <v>0</v>
      </c>
      <c r="G240" s="4">
        <f t="shared" si="29"/>
        <v>0</v>
      </c>
      <c r="H240" s="4">
        <f t="shared" si="24"/>
        <v>150000</v>
      </c>
      <c r="I240" s="26">
        <f t="shared" si="25"/>
        <v>2.5</v>
      </c>
      <c r="K240" s="49">
        <v>4.4999999999999998E-2</v>
      </c>
    </row>
    <row r="241" spans="1:11" ht="16.05" customHeight="1" x14ac:dyDescent="0.25">
      <c r="A241" s="48">
        <f t="shared" si="30"/>
        <v>50071</v>
      </c>
      <c r="B241" s="45" t="str">
        <f t="shared" si="26"/>
        <v>A241</v>
      </c>
      <c r="C241" s="46">
        <v>229</v>
      </c>
      <c r="D241" s="4">
        <f t="shared" si="27"/>
        <v>150000</v>
      </c>
      <c r="E241" s="4">
        <f t="shared" si="31"/>
        <v>0</v>
      </c>
      <c r="F241" s="4">
        <f t="shared" si="28"/>
        <v>0</v>
      </c>
      <c r="G241" s="4">
        <f t="shared" si="29"/>
        <v>0</v>
      </c>
      <c r="H241" s="4">
        <f t="shared" si="24"/>
        <v>150000</v>
      </c>
      <c r="I241" s="26">
        <f t="shared" si="25"/>
        <v>2.5</v>
      </c>
      <c r="K241" s="49">
        <v>4.4999999999999998E-2</v>
      </c>
    </row>
    <row r="242" spans="1:11" ht="16.05" customHeight="1" x14ac:dyDescent="0.25">
      <c r="A242" s="48">
        <f t="shared" si="30"/>
        <v>50099</v>
      </c>
      <c r="B242" s="45" t="str">
        <f t="shared" si="26"/>
        <v>A242</v>
      </c>
      <c r="C242" s="46">
        <v>230</v>
      </c>
      <c r="D242" s="4">
        <f t="shared" si="27"/>
        <v>150000</v>
      </c>
      <c r="E242" s="4">
        <f t="shared" si="31"/>
        <v>0</v>
      </c>
      <c r="F242" s="4">
        <f t="shared" si="28"/>
        <v>0</v>
      </c>
      <c r="G242" s="4">
        <f t="shared" si="29"/>
        <v>0</v>
      </c>
      <c r="H242" s="4">
        <f t="shared" si="24"/>
        <v>150000</v>
      </c>
      <c r="I242" s="26">
        <f t="shared" si="25"/>
        <v>2.5</v>
      </c>
      <c r="K242" s="49">
        <v>4.4999999999999998E-2</v>
      </c>
    </row>
    <row r="243" spans="1:11" ht="16.05" customHeight="1" x14ac:dyDescent="0.25">
      <c r="A243" s="48">
        <f t="shared" si="30"/>
        <v>50130</v>
      </c>
      <c r="B243" s="45" t="str">
        <f t="shared" si="26"/>
        <v>A243</v>
      </c>
      <c r="C243" s="46">
        <v>231</v>
      </c>
      <c r="D243" s="4">
        <f t="shared" si="27"/>
        <v>150000</v>
      </c>
      <c r="E243" s="4">
        <f t="shared" si="31"/>
        <v>0</v>
      </c>
      <c r="F243" s="4">
        <f t="shared" si="28"/>
        <v>0</v>
      </c>
      <c r="G243" s="4">
        <f t="shared" si="29"/>
        <v>0</v>
      </c>
      <c r="H243" s="4">
        <f t="shared" si="24"/>
        <v>150000</v>
      </c>
      <c r="I243" s="26">
        <f t="shared" si="25"/>
        <v>2.5</v>
      </c>
      <c r="K243" s="49">
        <v>4.4999999999999998E-2</v>
      </c>
    </row>
    <row r="244" spans="1:11" ht="16.05" customHeight="1" x14ac:dyDescent="0.25">
      <c r="A244" s="48">
        <f t="shared" si="30"/>
        <v>50160</v>
      </c>
      <c r="B244" s="45" t="str">
        <f t="shared" si="26"/>
        <v>A244</v>
      </c>
      <c r="C244" s="46">
        <v>232</v>
      </c>
      <c r="D244" s="4">
        <f t="shared" si="27"/>
        <v>150000</v>
      </c>
      <c r="E244" s="4">
        <f t="shared" si="31"/>
        <v>0</v>
      </c>
      <c r="F244" s="4">
        <f t="shared" si="28"/>
        <v>0</v>
      </c>
      <c r="G244" s="4">
        <f t="shared" si="29"/>
        <v>0</v>
      </c>
      <c r="H244" s="4">
        <f t="shared" si="24"/>
        <v>150000</v>
      </c>
      <c r="I244" s="26">
        <f t="shared" si="25"/>
        <v>2.5</v>
      </c>
      <c r="K244" s="49">
        <v>4.4999999999999998E-2</v>
      </c>
    </row>
    <row r="245" spans="1:11" ht="16.05" customHeight="1" x14ac:dyDescent="0.25">
      <c r="A245" s="48">
        <f t="shared" si="30"/>
        <v>50191</v>
      </c>
      <c r="B245" s="45" t="str">
        <f t="shared" si="26"/>
        <v>A245</v>
      </c>
      <c r="C245" s="46">
        <v>233</v>
      </c>
      <c r="D245" s="4">
        <f t="shared" si="27"/>
        <v>150000</v>
      </c>
      <c r="E245" s="4">
        <f t="shared" si="31"/>
        <v>0</v>
      </c>
      <c r="F245" s="4">
        <f t="shared" si="28"/>
        <v>0</v>
      </c>
      <c r="G245" s="4">
        <f t="shared" si="29"/>
        <v>0</v>
      </c>
      <c r="H245" s="4">
        <f t="shared" si="24"/>
        <v>150000</v>
      </c>
      <c r="I245" s="26">
        <f t="shared" si="25"/>
        <v>2.5</v>
      </c>
      <c r="K245" s="49">
        <v>4.4999999999999998E-2</v>
      </c>
    </row>
    <row r="246" spans="1:11" ht="16.05" customHeight="1" x14ac:dyDescent="0.25">
      <c r="A246" s="48">
        <f t="shared" si="30"/>
        <v>50221</v>
      </c>
      <c r="B246" s="45" t="str">
        <f t="shared" si="26"/>
        <v>A246</v>
      </c>
      <c r="C246" s="46">
        <v>234</v>
      </c>
      <c r="D246" s="4">
        <f t="shared" si="27"/>
        <v>150000</v>
      </c>
      <c r="E246" s="4">
        <f t="shared" si="31"/>
        <v>0</v>
      </c>
      <c r="F246" s="4">
        <f t="shared" si="28"/>
        <v>0</v>
      </c>
      <c r="G246" s="4">
        <f t="shared" si="29"/>
        <v>0</v>
      </c>
      <c r="H246" s="4">
        <f t="shared" si="24"/>
        <v>150000</v>
      </c>
      <c r="I246" s="26">
        <f t="shared" si="25"/>
        <v>2.5</v>
      </c>
      <c r="K246" s="49">
        <v>4.4999999999999998E-2</v>
      </c>
    </row>
    <row r="247" spans="1:11" ht="16.05" customHeight="1" x14ac:dyDescent="0.25">
      <c r="A247" s="48">
        <f t="shared" si="30"/>
        <v>50252</v>
      </c>
      <c r="B247" s="45" t="str">
        <f t="shared" si="26"/>
        <v>A247</v>
      </c>
      <c r="C247" s="46">
        <v>235</v>
      </c>
      <c r="D247" s="4">
        <f t="shared" si="27"/>
        <v>150000</v>
      </c>
      <c r="E247" s="4">
        <f t="shared" si="31"/>
        <v>0</v>
      </c>
      <c r="F247" s="4">
        <f t="shared" si="28"/>
        <v>0</v>
      </c>
      <c r="G247" s="4">
        <f t="shared" si="29"/>
        <v>0</v>
      </c>
      <c r="H247" s="4">
        <f t="shared" si="24"/>
        <v>150000</v>
      </c>
      <c r="I247" s="26">
        <f t="shared" si="25"/>
        <v>2.5</v>
      </c>
      <c r="K247" s="49">
        <v>4.4999999999999998E-2</v>
      </c>
    </row>
    <row r="248" spans="1:11" ht="16.05" customHeight="1" x14ac:dyDescent="0.25">
      <c r="A248" s="48">
        <f t="shared" si="30"/>
        <v>50283</v>
      </c>
      <c r="B248" s="45" t="str">
        <f t="shared" si="26"/>
        <v>A248</v>
      </c>
      <c r="C248" s="46">
        <v>236</v>
      </c>
      <c r="D248" s="4">
        <f t="shared" si="27"/>
        <v>150000</v>
      </c>
      <c r="E248" s="4">
        <f t="shared" si="31"/>
        <v>0</v>
      </c>
      <c r="F248" s="4">
        <f t="shared" si="28"/>
        <v>0</v>
      </c>
      <c r="G248" s="4">
        <f t="shared" si="29"/>
        <v>0</v>
      </c>
      <c r="H248" s="4">
        <f t="shared" si="24"/>
        <v>150000</v>
      </c>
      <c r="I248" s="26">
        <f t="shared" si="25"/>
        <v>2.5</v>
      </c>
      <c r="K248" s="49">
        <v>4.4999999999999998E-2</v>
      </c>
    </row>
    <row r="249" spans="1:11" ht="16.05" customHeight="1" x14ac:dyDescent="0.25">
      <c r="A249" s="48">
        <f t="shared" si="30"/>
        <v>50313</v>
      </c>
      <c r="B249" s="45" t="str">
        <f t="shared" si="26"/>
        <v>A249</v>
      </c>
      <c r="C249" s="46">
        <v>237</v>
      </c>
      <c r="D249" s="4">
        <f t="shared" si="27"/>
        <v>150000</v>
      </c>
      <c r="E249" s="4">
        <f t="shared" si="31"/>
        <v>0</v>
      </c>
      <c r="F249" s="4">
        <f t="shared" si="28"/>
        <v>0</v>
      </c>
      <c r="G249" s="4">
        <f t="shared" si="29"/>
        <v>0</v>
      </c>
      <c r="H249" s="4">
        <f t="shared" si="24"/>
        <v>150000</v>
      </c>
      <c r="I249" s="26">
        <f t="shared" si="25"/>
        <v>2.5</v>
      </c>
      <c r="K249" s="49">
        <v>4.4999999999999998E-2</v>
      </c>
    </row>
    <row r="250" spans="1:11" ht="16.05" customHeight="1" x14ac:dyDescent="0.25">
      <c r="A250" s="48">
        <f t="shared" si="30"/>
        <v>50344</v>
      </c>
      <c r="B250" s="45" t="str">
        <f t="shared" si="26"/>
        <v>A250</v>
      </c>
      <c r="C250" s="46">
        <v>238</v>
      </c>
      <c r="D250" s="4">
        <f t="shared" si="27"/>
        <v>150000</v>
      </c>
      <c r="E250" s="4">
        <f t="shared" si="31"/>
        <v>0</v>
      </c>
      <c r="F250" s="4">
        <f t="shared" si="28"/>
        <v>0</v>
      </c>
      <c r="G250" s="4">
        <f t="shared" si="29"/>
        <v>0</v>
      </c>
      <c r="H250" s="4">
        <f t="shared" si="24"/>
        <v>150000</v>
      </c>
      <c r="I250" s="26">
        <f t="shared" si="25"/>
        <v>2.5</v>
      </c>
      <c r="K250" s="49">
        <v>4.4999999999999998E-2</v>
      </c>
    </row>
    <row r="251" spans="1:11" ht="16.05" customHeight="1" x14ac:dyDescent="0.25">
      <c r="A251" s="48">
        <f t="shared" si="30"/>
        <v>50374</v>
      </c>
      <c r="B251" s="45" t="str">
        <f t="shared" si="26"/>
        <v>A251</v>
      </c>
      <c r="C251" s="46">
        <v>239</v>
      </c>
      <c r="D251" s="4">
        <f t="shared" si="27"/>
        <v>150000</v>
      </c>
      <c r="E251" s="4">
        <f t="shared" si="31"/>
        <v>0</v>
      </c>
      <c r="F251" s="4">
        <f t="shared" si="28"/>
        <v>0</v>
      </c>
      <c r="G251" s="4">
        <f t="shared" si="29"/>
        <v>0</v>
      </c>
      <c r="H251" s="4">
        <f t="shared" si="24"/>
        <v>150000</v>
      </c>
      <c r="I251" s="26">
        <f t="shared" si="25"/>
        <v>2.5</v>
      </c>
      <c r="K251" s="49">
        <v>4.4999999999999998E-2</v>
      </c>
    </row>
    <row r="252" spans="1:11" ht="16.05" customHeight="1" x14ac:dyDescent="0.25">
      <c r="A252" s="48">
        <f t="shared" si="30"/>
        <v>50405</v>
      </c>
      <c r="B252" s="45" t="str">
        <f t="shared" si="26"/>
        <v>A252</v>
      </c>
      <c r="C252" s="46">
        <v>240</v>
      </c>
      <c r="D252" s="4">
        <f t="shared" si="27"/>
        <v>150000</v>
      </c>
      <c r="E252" s="4">
        <f t="shared" si="31"/>
        <v>0</v>
      </c>
      <c r="F252" s="4">
        <f t="shared" si="28"/>
        <v>0</v>
      </c>
      <c r="G252" s="4">
        <f t="shared" si="29"/>
        <v>0</v>
      </c>
      <c r="H252" s="4">
        <f t="shared" si="24"/>
        <v>150000</v>
      </c>
      <c r="I252" s="26">
        <f t="shared" si="25"/>
        <v>2.5</v>
      </c>
      <c r="K252" s="49">
        <v>4.4999999999999998E-2</v>
      </c>
    </row>
    <row r="253" spans="1:11" ht="16.05" customHeight="1" x14ac:dyDescent="0.25">
      <c r="A253" s="48">
        <f t="shared" si="30"/>
        <v>50436</v>
      </c>
      <c r="B253" s="45" t="str">
        <f t="shared" si="26"/>
        <v>A253</v>
      </c>
      <c r="C253" s="46">
        <v>241</v>
      </c>
      <c r="D253" s="4">
        <f t="shared" si="27"/>
        <v>150000</v>
      </c>
      <c r="E253" s="4">
        <f t="shared" si="31"/>
        <v>0</v>
      </c>
      <c r="F253" s="4">
        <f t="shared" si="28"/>
        <v>0</v>
      </c>
      <c r="G253" s="4">
        <f t="shared" si="29"/>
        <v>0</v>
      </c>
      <c r="H253" s="4">
        <f t="shared" si="24"/>
        <v>150000</v>
      </c>
      <c r="I253" s="26">
        <f t="shared" si="25"/>
        <v>2.5</v>
      </c>
      <c r="K253" s="49">
        <v>4.4999999999999998E-2</v>
      </c>
    </row>
    <row r="254" spans="1:11" ht="16.05" customHeight="1" x14ac:dyDescent="0.25">
      <c r="A254" s="48">
        <f t="shared" si="30"/>
        <v>50464</v>
      </c>
      <c r="B254" s="45" t="str">
        <f t="shared" si="26"/>
        <v>A254</v>
      </c>
      <c r="C254" s="46">
        <v>242</v>
      </c>
      <c r="D254" s="4">
        <f t="shared" si="27"/>
        <v>150000</v>
      </c>
      <c r="E254" s="4">
        <f t="shared" si="31"/>
        <v>0</v>
      </c>
      <c r="F254" s="4">
        <f t="shared" si="28"/>
        <v>0</v>
      </c>
      <c r="G254" s="4">
        <f t="shared" si="29"/>
        <v>0</v>
      </c>
      <c r="H254" s="4">
        <f t="shared" si="24"/>
        <v>150000</v>
      </c>
      <c r="I254" s="26">
        <f t="shared" si="25"/>
        <v>2.5</v>
      </c>
      <c r="K254" s="49">
        <v>4.4999999999999998E-2</v>
      </c>
    </row>
    <row r="255" spans="1:11" ht="16.05" customHeight="1" x14ac:dyDescent="0.25">
      <c r="A255" s="48">
        <f t="shared" si="30"/>
        <v>50495</v>
      </c>
      <c r="B255" s="45" t="str">
        <f t="shared" si="26"/>
        <v>A255</v>
      </c>
      <c r="C255" s="46">
        <v>243</v>
      </c>
      <c r="D255" s="4">
        <f t="shared" si="27"/>
        <v>150000</v>
      </c>
      <c r="E255" s="4">
        <f t="shared" si="31"/>
        <v>0</v>
      </c>
      <c r="F255" s="4">
        <f t="shared" si="28"/>
        <v>0</v>
      </c>
      <c r="G255" s="4">
        <f t="shared" si="29"/>
        <v>0</v>
      </c>
      <c r="H255" s="4">
        <f t="shared" si="24"/>
        <v>150000</v>
      </c>
      <c r="I255" s="26">
        <f t="shared" si="25"/>
        <v>2.5</v>
      </c>
      <c r="K255" s="49">
        <v>4.4999999999999998E-2</v>
      </c>
    </row>
    <row r="256" spans="1:11" ht="16.05" customHeight="1" x14ac:dyDescent="0.25">
      <c r="A256" s="48">
        <f t="shared" si="30"/>
        <v>50525</v>
      </c>
      <c r="B256" s="45" t="str">
        <f t="shared" si="26"/>
        <v>A256</v>
      </c>
      <c r="C256" s="46">
        <v>244</v>
      </c>
      <c r="D256" s="4">
        <f t="shared" si="27"/>
        <v>150000</v>
      </c>
      <c r="E256" s="4">
        <f t="shared" si="31"/>
        <v>0</v>
      </c>
      <c r="F256" s="4">
        <f t="shared" si="28"/>
        <v>0</v>
      </c>
      <c r="G256" s="4">
        <f t="shared" si="29"/>
        <v>0</v>
      </c>
      <c r="H256" s="4">
        <f t="shared" si="24"/>
        <v>150000</v>
      </c>
      <c r="I256" s="26">
        <f t="shared" si="25"/>
        <v>2.5</v>
      </c>
      <c r="K256" s="49">
        <v>4.4999999999999998E-2</v>
      </c>
    </row>
    <row r="257" spans="1:11" ht="16.05" customHeight="1" x14ac:dyDescent="0.25">
      <c r="A257" s="48">
        <f t="shared" si="30"/>
        <v>50556</v>
      </c>
      <c r="B257" s="45" t="str">
        <f t="shared" si="26"/>
        <v>A257</v>
      </c>
      <c r="C257" s="46">
        <v>245</v>
      </c>
      <c r="D257" s="4">
        <f t="shared" si="27"/>
        <v>150000</v>
      </c>
      <c r="E257" s="4">
        <f t="shared" si="31"/>
        <v>0</v>
      </c>
      <c r="F257" s="4">
        <f t="shared" si="28"/>
        <v>0</v>
      </c>
      <c r="G257" s="4">
        <f t="shared" si="29"/>
        <v>0</v>
      </c>
      <c r="H257" s="4">
        <f t="shared" si="24"/>
        <v>150000</v>
      </c>
      <c r="I257" s="26">
        <f t="shared" si="25"/>
        <v>2.5</v>
      </c>
      <c r="K257" s="49">
        <v>4.4999999999999998E-2</v>
      </c>
    </row>
    <row r="258" spans="1:11" ht="16.05" customHeight="1" x14ac:dyDescent="0.25">
      <c r="A258" s="48">
        <f t="shared" si="30"/>
        <v>50586</v>
      </c>
      <c r="B258" s="45" t="str">
        <f t="shared" si="26"/>
        <v>A258</v>
      </c>
      <c r="C258" s="46">
        <v>246</v>
      </c>
      <c r="D258" s="4">
        <f t="shared" si="27"/>
        <v>150000</v>
      </c>
      <c r="E258" s="4">
        <f t="shared" si="31"/>
        <v>0</v>
      </c>
      <c r="F258" s="4">
        <f t="shared" si="28"/>
        <v>0</v>
      </c>
      <c r="G258" s="4">
        <f t="shared" si="29"/>
        <v>0</v>
      </c>
      <c r="H258" s="4">
        <f t="shared" si="24"/>
        <v>150000</v>
      </c>
      <c r="I258" s="26">
        <f t="shared" si="25"/>
        <v>2.5</v>
      </c>
      <c r="K258" s="49">
        <v>4.4999999999999998E-2</v>
      </c>
    </row>
    <row r="259" spans="1:11" ht="16.05" customHeight="1" x14ac:dyDescent="0.25">
      <c r="A259" s="48">
        <f t="shared" si="30"/>
        <v>50617</v>
      </c>
      <c r="B259" s="45" t="str">
        <f t="shared" si="26"/>
        <v>A259</v>
      </c>
      <c r="C259" s="46">
        <v>247</v>
      </c>
      <c r="D259" s="4">
        <f t="shared" si="27"/>
        <v>150000</v>
      </c>
      <c r="E259" s="4">
        <f t="shared" si="31"/>
        <v>0</v>
      </c>
      <c r="F259" s="4">
        <f t="shared" si="28"/>
        <v>0</v>
      </c>
      <c r="G259" s="4">
        <f t="shared" si="29"/>
        <v>0</v>
      </c>
      <c r="H259" s="4">
        <f t="shared" si="24"/>
        <v>150000</v>
      </c>
      <c r="I259" s="26">
        <f t="shared" si="25"/>
        <v>2.5</v>
      </c>
      <c r="K259" s="49">
        <v>4.4999999999999998E-2</v>
      </c>
    </row>
    <row r="260" spans="1:11" ht="16.05" customHeight="1" x14ac:dyDescent="0.25">
      <c r="A260" s="48">
        <f t="shared" si="30"/>
        <v>50648</v>
      </c>
      <c r="B260" s="45" t="str">
        <f t="shared" si="26"/>
        <v>A260</v>
      </c>
      <c r="C260" s="46">
        <v>248</v>
      </c>
      <c r="D260" s="4">
        <f t="shared" si="27"/>
        <v>150000</v>
      </c>
      <c r="E260" s="4">
        <f t="shared" si="31"/>
        <v>0</v>
      </c>
      <c r="F260" s="4">
        <f t="shared" si="28"/>
        <v>0</v>
      </c>
      <c r="G260" s="4">
        <f t="shared" si="29"/>
        <v>0</v>
      </c>
      <c r="H260" s="4">
        <f t="shared" si="24"/>
        <v>150000</v>
      </c>
      <c r="I260" s="26">
        <f t="shared" si="25"/>
        <v>2.5</v>
      </c>
      <c r="K260" s="49">
        <v>4.4999999999999998E-2</v>
      </c>
    </row>
    <row r="261" spans="1:11" ht="16.05" customHeight="1" x14ac:dyDescent="0.25">
      <c r="A261" s="48">
        <f t="shared" si="30"/>
        <v>50678</v>
      </c>
      <c r="B261" s="45" t="str">
        <f t="shared" si="26"/>
        <v>A261</v>
      </c>
      <c r="C261" s="46">
        <v>249</v>
      </c>
      <c r="D261" s="4">
        <f t="shared" si="27"/>
        <v>150000</v>
      </c>
      <c r="E261" s="4">
        <f t="shared" si="31"/>
        <v>0</v>
      </c>
      <c r="F261" s="4">
        <f t="shared" si="28"/>
        <v>0</v>
      </c>
      <c r="G261" s="4">
        <f t="shared" si="29"/>
        <v>0</v>
      </c>
      <c r="H261" s="4">
        <f t="shared" si="24"/>
        <v>150000</v>
      </c>
      <c r="I261" s="26">
        <f t="shared" si="25"/>
        <v>2.5</v>
      </c>
      <c r="K261" s="49">
        <v>4.4999999999999998E-2</v>
      </c>
    </row>
    <row r="262" spans="1:11" ht="16.05" customHeight="1" x14ac:dyDescent="0.25">
      <c r="A262" s="48">
        <f t="shared" si="30"/>
        <v>50709</v>
      </c>
      <c r="B262" s="45" t="str">
        <f t="shared" si="26"/>
        <v>A262</v>
      </c>
      <c r="C262" s="46">
        <v>250</v>
      </c>
      <c r="D262" s="4">
        <f t="shared" si="27"/>
        <v>150000</v>
      </c>
      <c r="E262" s="4">
        <f t="shared" si="31"/>
        <v>0</v>
      </c>
      <c r="F262" s="4">
        <f t="shared" si="28"/>
        <v>0</v>
      </c>
      <c r="G262" s="4">
        <f t="shared" si="29"/>
        <v>0</v>
      </c>
      <c r="H262" s="4">
        <f t="shared" si="24"/>
        <v>150000</v>
      </c>
      <c r="I262" s="26">
        <f t="shared" si="25"/>
        <v>2.5</v>
      </c>
      <c r="K262" s="49">
        <v>4.4999999999999998E-2</v>
      </c>
    </row>
    <row r="263" spans="1:11" ht="16.05" customHeight="1" x14ac:dyDescent="0.25">
      <c r="A263" s="48">
        <f t="shared" si="30"/>
        <v>50739</v>
      </c>
      <c r="B263" s="45" t="str">
        <f t="shared" si="26"/>
        <v>A263</v>
      </c>
      <c r="C263" s="46">
        <v>251</v>
      </c>
      <c r="D263" s="4">
        <f t="shared" si="27"/>
        <v>150000</v>
      </c>
      <c r="E263" s="4">
        <f t="shared" si="31"/>
        <v>0</v>
      </c>
      <c r="F263" s="4">
        <f t="shared" si="28"/>
        <v>0</v>
      </c>
      <c r="G263" s="4">
        <f t="shared" si="29"/>
        <v>0</v>
      </c>
      <c r="H263" s="4">
        <f t="shared" si="24"/>
        <v>150000</v>
      </c>
      <c r="I263" s="26">
        <f t="shared" si="25"/>
        <v>2.5</v>
      </c>
      <c r="K263" s="49">
        <v>4.4999999999999998E-2</v>
      </c>
    </row>
    <row r="264" spans="1:11" ht="16.05" customHeight="1" x14ac:dyDescent="0.25">
      <c r="A264" s="48">
        <f t="shared" si="30"/>
        <v>50770</v>
      </c>
      <c r="B264" s="45" t="str">
        <f t="shared" si="26"/>
        <v>A264</v>
      </c>
      <c r="C264" s="46">
        <v>252</v>
      </c>
      <c r="D264" s="4">
        <f t="shared" si="27"/>
        <v>150000</v>
      </c>
      <c r="E264" s="4">
        <f t="shared" si="31"/>
        <v>0</v>
      </c>
      <c r="F264" s="4">
        <f t="shared" si="28"/>
        <v>0</v>
      </c>
      <c r="G264" s="4">
        <f t="shared" si="29"/>
        <v>0</v>
      </c>
      <c r="H264" s="4">
        <f t="shared" si="24"/>
        <v>150000</v>
      </c>
      <c r="I264" s="26">
        <f t="shared" si="25"/>
        <v>2.5</v>
      </c>
      <c r="K264" s="49">
        <v>4.4999999999999998E-2</v>
      </c>
    </row>
    <row r="265" spans="1:11" ht="16.05" customHeight="1" x14ac:dyDescent="0.25">
      <c r="A265" s="48">
        <f t="shared" si="30"/>
        <v>50801</v>
      </c>
      <c r="B265" s="45" t="str">
        <f t="shared" si="26"/>
        <v>A265</v>
      </c>
      <c r="C265" s="46">
        <v>253</v>
      </c>
      <c r="D265" s="4">
        <f t="shared" si="27"/>
        <v>150000</v>
      </c>
      <c r="E265" s="4">
        <f t="shared" si="31"/>
        <v>0</v>
      </c>
      <c r="F265" s="4">
        <f t="shared" si="28"/>
        <v>0</v>
      </c>
      <c r="G265" s="4">
        <f t="shared" si="29"/>
        <v>0</v>
      </c>
      <c r="H265" s="4">
        <f t="shared" si="24"/>
        <v>150000</v>
      </c>
      <c r="I265" s="26">
        <f t="shared" si="25"/>
        <v>2.5</v>
      </c>
      <c r="K265" s="49">
        <v>4.4999999999999998E-2</v>
      </c>
    </row>
    <row r="266" spans="1:11" ht="16.05" customHeight="1" x14ac:dyDescent="0.25">
      <c r="A266" s="48">
        <f t="shared" si="30"/>
        <v>50829</v>
      </c>
      <c r="B266" s="45" t="str">
        <f t="shared" si="26"/>
        <v>A266</v>
      </c>
      <c r="C266" s="46">
        <v>254</v>
      </c>
      <c r="D266" s="4">
        <f t="shared" si="27"/>
        <v>150000</v>
      </c>
      <c r="E266" s="4">
        <f t="shared" si="31"/>
        <v>0</v>
      </c>
      <c r="F266" s="4">
        <f t="shared" si="28"/>
        <v>0</v>
      </c>
      <c r="G266" s="4">
        <f t="shared" si="29"/>
        <v>0</v>
      </c>
      <c r="H266" s="4">
        <f t="shared" si="24"/>
        <v>150000</v>
      </c>
      <c r="I266" s="26">
        <f t="shared" si="25"/>
        <v>2.5</v>
      </c>
      <c r="K266" s="49">
        <v>4.4999999999999998E-2</v>
      </c>
    </row>
    <row r="267" spans="1:11" ht="16.05" customHeight="1" x14ac:dyDescent="0.25">
      <c r="A267" s="48">
        <f t="shared" si="30"/>
        <v>50860</v>
      </c>
      <c r="B267" s="45" t="str">
        <f t="shared" si="26"/>
        <v>A267</v>
      </c>
      <c r="C267" s="46">
        <v>255</v>
      </c>
      <c r="D267" s="4">
        <f t="shared" si="27"/>
        <v>150000</v>
      </c>
      <c r="E267" s="4">
        <f t="shared" si="31"/>
        <v>0</v>
      </c>
      <c r="F267" s="4">
        <f t="shared" si="28"/>
        <v>0</v>
      </c>
      <c r="G267" s="4">
        <f t="shared" si="29"/>
        <v>0</v>
      </c>
      <c r="H267" s="4">
        <f t="shared" si="24"/>
        <v>150000</v>
      </c>
      <c r="I267" s="26">
        <f t="shared" si="25"/>
        <v>2.5</v>
      </c>
      <c r="K267" s="49">
        <v>4.4999999999999998E-2</v>
      </c>
    </row>
    <row r="268" spans="1:11" ht="16.05" customHeight="1" x14ac:dyDescent="0.25">
      <c r="A268" s="48">
        <f t="shared" si="30"/>
        <v>50890</v>
      </c>
      <c r="B268" s="45" t="str">
        <f t="shared" si="26"/>
        <v>A268</v>
      </c>
      <c r="C268" s="46">
        <v>256</v>
      </c>
      <c r="D268" s="4">
        <f t="shared" si="27"/>
        <v>150000</v>
      </c>
      <c r="E268" s="4">
        <f t="shared" si="31"/>
        <v>0</v>
      </c>
      <c r="F268" s="4">
        <f t="shared" si="28"/>
        <v>0</v>
      </c>
      <c r="G268" s="4">
        <f t="shared" si="29"/>
        <v>0</v>
      </c>
      <c r="H268" s="4">
        <f t="shared" si="24"/>
        <v>150000</v>
      </c>
      <c r="I268" s="26">
        <f t="shared" si="25"/>
        <v>2.5</v>
      </c>
      <c r="K268" s="49">
        <v>4.4999999999999998E-2</v>
      </c>
    </row>
    <row r="269" spans="1:11" ht="16.05" customHeight="1" x14ac:dyDescent="0.25">
      <c r="A269" s="48">
        <f t="shared" si="30"/>
        <v>50921</v>
      </c>
      <c r="B269" s="45" t="str">
        <f t="shared" si="26"/>
        <v>A269</v>
      </c>
      <c r="C269" s="46">
        <v>257</v>
      </c>
      <c r="D269" s="4">
        <f t="shared" si="27"/>
        <v>150000</v>
      </c>
      <c r="E269" s="4">
        <f t="shared" si="31"/>
        <v>0</v>
      </c>
      <c r="F269" s="4">
        <f t="shared" si="28"/>
        <v>0</v>
      </c>
      <c r="G269" s="4">
        <f t="shared" si="29"/>
        <v>0</v>
      </c>
      <c r="H269" s="4">
        <f t="shared" ref="H269:H332" si="32">D269-G269</f>
        <v>150000</v>
      </c>
      <c r="I269" s="26">
        <f t="shared" ref="I269:I332" si="33">H269/$D$4</f>
        <v>2.5</v>
      </c>
      <c r="K269" s="49">
        <v>4.4999999999999998E-2</v>
      </c>
    </row>
    <row r="270" spans="1:11" ht="16.05" customHeight="1" x14ac:dyDescent="0.25">
      <c r="A270" s="48">
        <f t="shared" si="30"/>
        <v>50951</v>
      </c>
      <c r="B270" s="45" t="str">
        <f t="shared" ref="B270:B333" si="34">"A"&amp;ROW(A270)</f>
        <v>A270</v>
      </c>
      <c r="C270" s="46">
        <v>258</v>
      </c>
      <c r="D270" s="4">
        <f t="shared" ref="D270:D333" si="35">IF(ROUND(H269,0)&gt;0,H269,0)</f>
        <v>150000</v>
      </c>
      <c r="E270" s="4">
        <f t="shared" si="31"/>
        <v>0</v>
      </c>
      <c r="F270" s="4">
        <f t="shared" ref="F270:F333" si="36">IF($D$6+1-C270&lt;=0,0,IF($D$9="Beginning",(D270-E270)*K270/12,D270*K270/12))</f>
        <v>0</v>
      </c>
      <c r="G270" s="4">
        <f t="shared" ref="G270:G333" si="37">IF(ROUND($D$6+1-C270,2)&lt;=0,0,E270-F270)</f>
        <v>0</v>
      </c>
      <c r="H270" s="4">
        <f t="shared" si="32"/>
        <v>150000</v>
      </c>
      <c r="I270" s="26">
        <f t="shared" si="33"/>
        <v>2.5</v>
      </c>
      <c r="K270" s="49">
        <v>4.4999999999999998E-2</v>
      </c>
    </row>
    <row r="271" spans="1:11" ht="16.05" customHeight="1" x14ac:dyDescent="0.25">
      <c r="A271" s="48">
        <f t="shared" ref="A271:A334" si="38">DATE(YEAR(A270),MONTH(A270)+2,1-1)</f>
        <v>50982</v>
      </c>
      <c r="B271" s="45" t="str">
        <f t="shared" si="34"/>
        <v>A271</v>
      </c>
      <c r="C271" s="46">
        <v>259</v>
      </c>
      <c r="D271" s="4">
        <f t="shared" si="35"/>
        <v>150000</v>
      </c>
      <c r="E271" s="4">
        <f t="shared" ref="E271:E334" si="39">IF($D$6+1-C271&lt;=0,0,IF($D$9="Beginning",PMT(K270/12,$D$6+1-C271,-(D270-E270),-PV(K270/12,1,0,$D$10),0),PMT(K271/12,$D$6+1-C271,-D271,$D$10,0)))</f>
        <v>0</v>
      </c>
      <c r="F271" s="4">
        <f t="shared" si="36"/>
        <v>0</v>
      </c>
      <c r="G271" s="4">
        <f t="shared" si="37"/>
        <v>0</v>
      </c>
      <c r="H271" s="4">
        <f t="shared" si="32"/>
        <v>150000</v>
      </c>
      <c r="I271" s="26">
        <f t="shared" si="33"/>
        <v>2.5</v>
      </c>
      <c r="K271" s="49">
        <v>4.4999999999999998E-2</v>
      </c>
    </row>
    <row r="272" spans="1:11" ht="16.05" customHeight="1" x14ac:dyDescent="0.25">
      <c r="A272" s="48">
        <f t="shared" si="38"/>
        <v>51013</v>
      </c>
      <c r="B272" s="45" t="str">
        <f t="shared" si="34"/>
        <v>A272</v>
      </c>
      <c r="C272" s="46">
        <v>260</v>
      </c>
      <c r="D272" s="4">
        <f t="shared" si="35"/>
        <v>150000</v>
      </c>
      <c r="E272" s="4">
        <f t="shared" si="39"/>
        <v>0</v>
      </c>
      <c r="F272" s="4">
        <f t="shared" si="36"/>
        <v>0</v>
      </c>
      <c r="G272" s="4">
        <f t="shared" si="37"/>
        <v>0</v>
      </c>
      <c r="H272" s="4">
        <f t="shared" si="32"/>
        <v>150000</v>
      </c>
      <c r="I272" s="26">
        <f t="shared" si="33"/>
        <v>2.5</v>
      </c>
      <c r="K272" s="49">
        <v>4.4999999999999998E-2</v>
      </c>
    </row>
    <row r="273" spans="1:11" ht="16.05" customHeight="1" x14ac:dyDescent="0.25">
      <c r="A273" s="48">
        <f t="shared" si="38"/>
        <v>51043</v>
      </c>
      <c r="B273" s="45" t="str">
        <f t="shared" si="34"/>
        <v>A273</v>
      </c>
      <c r="C273" s="46">
        <v>261</v>
      </c>
      <c r="D273" s="4">
        <f t="shared" si="35"/>
        <v>150000</v>
      </c>
      <c r="E273" s="4">
        <f t="shared" si="39"/>
        <v>0</v>
      </c>
      <c r="F273" s="4">
        <f t="shared" si="36"/>
        <v>0</v>
      </c>
      <c r="G273" s="4">
        <f t="shared" si="37"/>
        <v>0</v>
      </c>
      <c r="H273" s="4">
        <f t="shared" si="32"/>
        <v>150000</v>
      </c>
      <c r="I273" s="26">
        <f t="shared" si="33"/>
        <v>2.5</v>
      </c>
      <c r="K273" s="49">
        <v>4.4999999999999998E-2</v>
      </c>
    </row>
    <row r="274" spans="1:11" ht="16.05" customHeight="1" x14ac:dyDescent="0.25">
      <c r="A274" s="48">
        <f t="shared" si="38"/>
        <v>51074</v>
      </c>
      <c r="B274" s="45" t="str">
        <f t="shared" si="34"/>
        <v>A274</v>
      </c>
      <c r="C274" s="46">
        <v>262</v>
      </c>
      <c r="D274" s="4">
        <f t="shared" si="35"/>
        <v>150000</v>
      </c>
      <c r="E274" s="4">
        <f t="shared" si="39"/>
        <v>0</v>
      </c>
      <c r="F274" s="4">
        <f t="shared" si="36"/>
        <v>0</v>
      </c>
      <c r="G274" s="4">
        <f t="shared" si="37"/>
        <v>0</v>
      </c>
      <c r="H274" s="4">
        <f t="shared" si="32"/>
        <v>150000</v>
      </c>
      <c r="I274" s="26">
        <f t="shared" si="33"/>
        <v>2.5</v>
      </c>
      <c r="K274" s="49">
        <v>4.4999999999999998E-2</v>
      </c>
    </row>
    <row r="275" spans="1:11" ht="16.05" customHeight="1" x14ac:dyDescent="0.25">
      <c r="A275" s="48">
        <f t="shared" si="38"/>
        <v>51104</v>
      </c>
      <c r="B275" s="45" t="str">
        <f t="shared" si="34"/>
        <v>A275</v>
      </c>
      <c r="C275" s="46">
        <v>263</v>
      </c>
      <c r="D275" s="4">
        <f t="shared" si="35"/>
        <v>150000</v>
      </c>
      <c r="E275" s="4">
        <f t="shared" si="39"/>
        <v>0</v>
      </c>
      <c r="F275" s="4">
        <f t="shared" si="36"/>
        <v>0</v>
      </c>
      <c r="G275" s="4">
        <f t="shared" si="37"/>
        <v>0</v>
      </c>
      <c r="H275" s="4">
        <f t="shared" si="32"/>
        <v>150000</v>
      </c>
      <c r="I275" s="26">
        <f t="shared" si="33"/>
        <v>2.5</v>
      </c>
      <c r="K275" s="49">
        <v>4.4999999999999998E-2</v>
      </c>
    </row>
    <row r="276" spans="1:11" ht="16.05" customHeight="1" x14ac:dyDescent="0.25">
      <c r="A276" s="48">
        <f t="shared" si="38"/>
        <v>51135</v>
      </c>
      <c r="B276" s="45" t="str">
        <f t="shared" si="34"/>
        <v>A276</v>
      </c>
      <c r="C276" s="46">
        <v>264</v>
      </c>
      <c r="D276" s="4">
        <f t="shared" si="35"/>
        <v>150000</v>
      </c>
      <c r="E276" s="4">
        <f t="shared" si="39"/>
        <v>0</v>
      </c>
      <c r="F276" s="4">
        <f t="shared" si="36"/>
        <v>0</v>
      </c>
      <c r="G276" s="4">
        <f t="shared" si="37"/>
        <v>0</v>
      </c>
      <c r="H276" s="4">
        <f t="shared" si="32"/>
        <v>150000</v>
      </c>
      <c r="I276" s="26">
        <f t="shared" si="33"/>
        <v>2.5</v>
      </c>
      <c r="K276" s="49">
        <v>4.4999999999999998E-2</v>
      </c>
    </row>
    <row r="277" spans="1:11" ht="16.05" customHeight="1" x14ac:dyDescent="0.25">
      <c r="A277" s="48">
        <f t="shared" si="38"/>
        <v>51166</v>
      </c>
      <c r="B277" s="45" t="str">
        <f t="shared" si="34"/>
        <v>A277</v>
      </c>
      <c r="C277" s="46">
        <v>265</v>
      </c>
      <c r="D277" s="4">
        <f t="shared" si="35"/>
        <v>150000</v>
      </c>
      <c r="E277" s="4">
        <f t="shared" si="39"/>
        <v>0</v>
      </c>
      <c r="F277" s="4">
        <f t="shared" si="36"/>
        <v>0</v>
      </c>
      <c r="G277" s="4">
        <f t="shared" si="37"/>
        <v>0</v>
      </c>
      <c r="H277" s="4">
        <f t="shared" si="32"/>
        <v>150000</v>
      </c>
      <c r="I277" s="26">
        <f t="shared" si="33"/>
        <v>2.5</v>
      </c>
      <c r="K277" s="49">
        <v>4.4999999999999998E-2</v>
      </c>
    </row>
    <row r="278" spans="1:11" ht="16.05" customHeight="1" x14ac:dyDescent="0.25">
      <c r="A278" s="48">
        <f t="shared" si="38"/>
        <v>51195</v>
      </c>
      <c r="B278" s="45" t="str">
        <f t="shared" si="34"/>
        <v>A278</v>
      </c>
      <c r="C278" s="46">
        <v>266</v>
      </c>
      <c r="D278" s="4">
        <f t="shared" si="35"/>
        <v>150000</v>
      </c>
      <c r="E278" s="4">
        <f t="shared" si="39"/>
        <v>0</v>
      </c>
      <c r="F278" s="4">
        <f t="shared" si="36"/>
        <v>0</v>
      </c>
      <c r="G278" s="4">
        <f t="shared" si="37"/>
        <v>0</v>
      </c>
      <c r="H278" s="4">
        <f t="shared" si="32"/>
        <v>150000</v>
      </c>
      <c r="I278" s="26">
        <f t="shared" si="33"/>
        <v>2.5</v>
      </c>
      <c r="K278" s="49">
        <v>4.4999999999999998E-2</v>
      </c>
    </row>
    <row r="279" spans="1:11" ht="16.05" customHeight="1" x14ac:dyDescent="0.25">
      <c r="A279" s="48">
        <f t="shared" si="38"/>
        <v>51226</v>
      </c>
      <c r="B279" s="45" t="str">
        <f t="shared" si="34"/>
        <v>A279</v>
      </c>
      <c r="C279" s="46">
        <v>267</v>
      </c>
      <c r="D279" s="4">
        <f t="shared" si="35"/>
        <v>150000</v>
      </c>
      <c r="E279" s="4">
        <f t="shared" si="39"/>
        <v>0</v>
      </c>
      <c r="F279" s="4">
        <f t="shared" si="36"/>
        <v>0</v>
      </c>
      <c r="G279" s="4">
        <f t="shared" si="37"/>
        <v>0</v>
      </c>
      <c r="H279" s="4">
        <f t="shared" si="32"/>
        <v>150000</v>
      </c>
      <c r="I279" s="26">
        <f t="shared" si="33"/>
        <v>2.5</v>
      </c>
      <c r="K279" s="49">
        <v>4.4999999999999998E-2</v>
      </c>
    </row>
    <row r="280" spans="1:11" ht="16.05" customHeight="1" x14ac:dyDescent="0.25">
      <c r="A280" s="48">
        <f t="shared" si="38"/>
        <v>51256</v>
      </c>
      <c r="B280" s="45" t="str">
        <f t="shared" si="34"/>
        <v>A280</v>
      </c>
      <c r="C280" s="46">
        <v>268</v>
      </c>
      <c r="D280" s="4">
        <f t="shared" si="35"/>
        <v>150000</v>
      </c>
      <c r="E280" s="4">
        <f t="shared" si="39"/>
        <v>0</v>
      </c>
      <c r="F280" s="4">
        <f t="shared" si="36"/>
        <v>0</v>
      </c>
      <c r="G280" s="4">
        <f t="shared" si="37"/>
        <v>0</v>
      </c>
      <c r="H280" s="4">
        <f t="shared" si="32"/>
        <v>150000</v>
      </c>
      <c r="I280" s="26">
        <f t="shared" si="33"/>
        <v>2.5</v>
      </c>
      <c r="K280" s="49">
        <v>4.4999999999999998E-2</v>
      </c>
    </row>
    <row r="281" spans="1:11" ht="16.05" customHeight="1" x14ac:dyDescent="0.25">
      <c r="A281" s="48">
        <f t="shared" si="38"/>
        <v>51287</v>
      </c>
      <c r="B281" s="45" t="str">
        <f t="shared" si="34"/>
        <v>A281</v>
      </c>
      <c r="C281" s="46">
        <v>269</v>
      </c>
      <c r="D281" s="4">
        <f t="shared" si="35"/>
        <v>150000</v>
      </c>
      <c r="E281" s="4">
        <f t="shared" si="39"/>
        <v>0</v>
      </c>
      <c r="F281" s="4">
        <f t="shared" si="36"/>
        <v>0</v>
      </c>
      <c r="G281" s="4">
        <f t="shared" si="37"/>
        <v>0</v>
      </c>
      <c r="H281" s="4">
        <f t="shared" si="32"/>
        <v>150000</v>
      </c>
      <c r="I281" s="26">
        <f t="shared" si="33"/>
        <v>2.5</v>
      </c>
      <c r="K281" s="49">
        <v>4.4999999999999998E-2</v>
      </c>
    </row>
    <row r="282" spans="1:11" ht="16.05" customHeight="1" x14ac:dyDescent="0.25">
      <c r="A282" s="48">
        <f t="shared" si="38"/>
        <v>51317</v>
      </c>
      <c r="B282" s="45" t="str">
        <f t="shared" si="34"/>
        <v>A282</v>
      </c>
      <c r="C282" s="46">
        <v>270</v>
      </c>
      <c r="D282" s="4">
        <f t="shared" si="35"/>
        <v>150000</v>
      </c>
      <c r="E282" s="4">
        <f t="shared" si="39"/>
        <v>0</v>
      </c>
      <c r="F282" s="4">
        <f t="shared" si="36"/>
        <v>0</v>
      </c>
      <c r="G282" s="4">
        <f t="shared" si="37"/>
        <v>0</v>
      </c>
      <c r="H282" s="4">
        <f t="shared" si="32"/>
        <v>150000</v>
      </c>
      <c r="I282" s="26">
        <f t="shared" si="33"/>
        <v>2.5</v>
      </c>
      <c r="K282" s="49">
        <v>4.4999999999999998E-2</v>
      </c>
    </row>
    <row r="283" spans="1:11" ht="16.05" customHeight="1" x14ac:dyDescent="0.25">
      <c r="A283" s="48">
        <f t="shared" si="38"/>
        <v>51348</v>
      </c>
      <c r="B283" s="45" t="str">
        <f t="shared" si="34"/>
        <v>A283</v>
      </c>
      <c r="C283" s="46">
        <v>271</v>
      </c>
      <c r="D283" s="4">
        <f t="shared" si="35"/>
        <v>150000</v>
      </c>
      <c r="E283" s="4">
        <f t="shared" si="39"/>
        <v>0</v>
      </c>
      <c r="F283" s="4">
        <f t="shared" si="36"/>
        <v>0</v>
      </c>
      <c r="G283" s="4">
        <f t="shared" si="37"/>
        <v>0</v>
      </c>
      <c r="H283" s="4">
        <f t="shared" si="32"/>
        <v>150000</v>
      </c>
      <c r="I283" s="26">
        <f t="shared" si="33"/>
        <v>2.5</v>
      </c>
      <c r="K283" s="49">
        <v>4.4999999999999998E-2</v>
      </c>
    </row>
    <row r="284" spans="1:11" ht="16.05" customHeight="1" x14ac:dyDescent="0.25">
      <c r="A284" s="48">
        <f t="shared" si="38"/>
        <v>51379</v>
      </c>
      <c r="B284" s="45" t="str">
        <f t="shared" si="34"/>
        <v>A284</v>
      </c>
      <c r="C284" s="46">
        <v>272</v>
      </c>
      <c r="D284" s="4">
        <f t="shared" si="35"/>
        <v>150000</v>
      </c>
      <c r="E284" s="4">
        <f t="shared" si="39"/>
        <v>0</v>
      </c>
      <c r="F284" s="4">
        <f t="shared" si="36"/>
        <v>0</v>
      </c>
      <c r="G284" s="4">
        <f t="shared" si="37"/>
        <v>0</v>
      </c>
      <c r="H284" s="4">
        <f t="shared" si="32"/>
        <v>150000</v>
      </c>
      <c r="I284" s="26">
        <f t="shared" si="33"/>
        <v>2.5</v>
      </c>
      <c r="K284" s="49">
        <v>4.4999999999999998E-2</v>
      </c>
    </row>
    <row r="285" spans="1:11" ht="16.05" customHeight="1" x14ac:dyDescent="0.25">
      <c r="A285" s="48">
        <f t="shared" si="38"/>
        <v>51409</v>
      </c>
      <c r="B285" s="45" t="str">
        <f t="shared" si="34"/>
        <v>A285</v>
      </c>
      <c r="C285" s="46">
        <v>273</v>
      </c>
      <c r="D285" s="4">
        <f t="shared" si="35"/>
        <v>150000</v>
      </c>
      <c r="E285" s="4">
        <f t="shared" si="39"/>
        <v>0</v>
      </c>
      <c r="F285" s="4">
        <f t="shared" si="36"/>
        <v>0</v>
      </c>
      <c r="G285" s="4">
        <f t="shared" si="37"/>
        <v>0</v>
      </c>
      <c r="H285" s="4">
        <f t="shared" si="32"/>
        <v>150000</v>
      </c>
      <c r="I285" s="26">
        <f t="shared" si="33"/>
        <v>2.5</v>
      </c>
      <c r="K285" s="49">
        <v>4.4999999999999998E-2</v>
      </c>
    </row>
    <row r="286" spans="1:11" ht="16.05" customHeight="1" x14ac:dyDescent="0.25">
      <c r="A286" s="48">
        <f t="shared" si="38"/>
        <v>51440</v>
      </c>
      <c r="B286" s="45" t="str">
        <f t="shared" si="34"/>
        <v>A286</v>
      </c>
      <c r="C286" s="46">
        <v>274</v>
      </c>
      <c r="D286" s="4">
        <f t="shared" si="35"/>
        <v>150000</v>
      </c>
      <c r="E286" s="4">
        <f t="shared" si="39"/>
        <v>0</v>
      </c>
      <c r="F286" s="4">
        <f t="shared" si="36"/>
        <v>0</v>
      </c>
      <c r="G286" s="4">
        <f t="shared" si="37"/>
        <v>0</v>
      </c>
      <c r="H286" s="4">
        <f t="shared" si="32"/>
        <v>150000</v>
      </c>
      <c r="I286" s="26">
        <f t="shared" si="33"/>
        <v>2.5</v>
      </c>
      <c r="K286" s="49">
        <v>4.4999999999999998E-2</v>
      </c>
    </row>
    <row r="287" spans="1:11" ht="16.05" customHeight="1" x14ac:dyDescent="0.25">
      <c r="A287" s="48">
        <f t="shared" si="38"/>
        <v>51470</v>
      </c>
      <c r="B287" s="45" t="str">
        <f t="shared" si="34"/>
        <v>A287</v>
      </c>
      <c r="C287" s="46">
        <v>275</v>
      </c>
      <c r="D287" s="4">
        <f t="shared" si="35"/>
        <v>150000</v>
      </c>
      <c r="E287" s="4">
        <f t="shared" si="39"/>
        <v>0</v>
      </c>
      <c r="F287" s="4">
        <f t="shared" si="36"/>
        <v>0</v>
      </c>
      <c r="G287" s="4">
        <f t="shared" si="37"/>
        <v>0</v>
      </c>
      <c r="H287" s="4">
        <f t="shared" si="32"/>
        <v>150000</v>
      </c>
      <c r="I287" s="26">
        <f t="shared" si="33"/>
        <v>2.5</v>
      </c>
      <c r="K287" s="49">
        <v>4.4999999999999998E-2</v>
      </c>
    </row>
    <row r="288" spans="1:11" ht="16.05" customHeight="1" x14ac:dyDescent="0.25">
      <c r="A288" s="48">
        <f t="shared" si="38"/>
        <v>51501</v>
      </c>
      <c r="B288" s="45" t="str">
        <f t="shared" si="34"/>
        <v>A288</v>
      </c>
      <c r="C288" s="46">
        <v>276</v>
      </c>
      <c r="D288" s="4">
        <f t="shared" si="35"/>
        <v>150000</v>
      </c>
      <c r="E288" s="4">
        <f t="shared" si="39"/>
        <v>0</v>
      </c>
      <c r="F288" s="4">
        <f t="shared" si="36"/>
        <v>0</v>
      </c>
      <c r="G288" s="4">
        <f t="shared" si="37"/>
        <v>0</v>
      </c>
      <c r="H288" s="4">
        <f t="shared" si="32"/>
        <v>150000</v>
      </c>
      <c r="I288" s="26">
        <f t="shared" si="33"/>
        <v>2.5</v>
      </c>
      <c r="K288" s="49">
        <v>4.4999999999999998E-2</v>
      </c>
    </row>
    <row r="289" spans="1:11" ht="16.05" customHeight="1" x14ac:dyDescent="0.25">
      <c r="A289" s="48">
        <f t="shared" si="38"/>
        <v>51532</v>
      </c>
      <c r="B289" s="45" t="str">
        <f t="shared" si="34"/>
        <v>A289</v>
      </c>
      <c r="C289" s="46">
        <v>277</v>
      </c>
      <c r="D289" s="4">
        <f t="shared" si="35"/>
        <v>150000</v>
      </c>
      <c r="E289" s="4">
        <f t="shared" si="39"/>
        <v>0</v>
      </c>
      <c r="F289" s="4">
        <f t="shared" si="36"/>
        <v>0</v>
      </c>
      <c r="G289" s="4">
        <f t="shared" si="37"/>
        <v>0</v>
      </c>
      <c r="H289" s="4">
        <f t="shared" si="32"/>
        <v>150000</v>
      </c>
      <c r="I289" s="26">
        <f t="shared" si="33"/>
        <v>2.5</v>
      </c>
      <c r="K289" s="49">
        <v>4.4999999999999998E-2</v>
      </c>
    </row>
    <row r="290" spans="1:11" ht="16.05" customHeight="1" x14ac:dyDescent="0.25">
      <c r="A290" s="48">
        <f t="shared" si="38"/>
        <v>51560</v>
      </c>
      <c r="B290" s="45" t="str">
        <f t="shared" si="34"/>
        <v>A290</v>
      </c>
      <c r="C290" s="46">
        <v>278</v>
      </c>
      <c r="D290" s="4">
        <f t="shared" si="35"/>
        <v>150000</v>
      </c>
      <c r="E290" s="4">
        <f t="shared" si="39"/>
        <v>0</v>
      </c>
      <c r="F290" s="4">
        <f t="shared" si="36"/>
        <v>0</v>
      </c>
      <c r="G290" s="4">
        <f t="shared" si="37"/>
        <v>0</v>
      </c>
      <c r="H290" s="4">
        <f t="shared" si="32"/>
        <v>150000</v>
      </c>
      <c r="I290" s="26">
        <f t="shared" si="33"/>
        <v>2.5</v>
      </c>
      <c r="K290" s="49">
        <v>4.4999999999999998E-2</v>
      </c>
    </row>
    <row r="291" spans="1:11" ht="16.05" customHeight="1" x14ac:dyDescent="0.25">
      <c r="A291" s="48">
        <f t="shared" si="38"/>
        <v>51591</v>
      </c>
      <c r="B291" s="45" t="str">
        <f t="shared" si="34"/>
        <v>A291</v>
      </c>
      <c r="C291" s="46">
        <v>279</v>
      </c>
      <c r="D291" s="4">
        <f t="shared" si="35"/>
        <v>150000</v>
      </c>
      <c r="E291" s="4">
        <f t="shared" si="39"/>
        <v>0</v>
      </c>
      <c r="F291" s="4">
        <f t="shared" si="36"/>
        <v>0</v>
      </c>
      <c r="G291" s="4">
        <f t="shared" si="37"/>
        <v>0</v>
      </c>
      <c r="H291" s="4">
        <f t="shared" si="32"/>
        <v>150000</v>
      </c>
      <c r="I291" s="26">
        <f t="shared" si="33"/>
        <v>2.5</v>
      </c>
      <c r="K291" s="49">
        <v>4.4999999999999998E-2</v>
      </c>
    </row>
    <row r="292" spans="1:11" ht="16.05" customHeight="1" x14ac:dyDescent="0.25">
      <c r="A292" s="48">
        <f t="shared" si="38"/>
        <v>51621</v>
      </c>
      <c r="B292" s="45" t="str">
        <f t="shared" si="34"/>
        <v>A292</v>
      </c>
      <c r="C292" s="46">
        <v>280</v>
      </c>
      <c r="D292" s="4">
        <f t="shared" si="35"/>
        <v>150000</v>
      </c>
      <c r="E292" s="4">
        <f t="shared" si="39"/>
        <v>0</v>
      </c>
      <c r="F292" s="4">
        <f t="shared" si="36"/>
        <v>0</v>
      </c>
      <c r="G292" s="4">
        <f t="shared" si="37"/>
        <v>0</v>
      </c>
      <c r="H292" s="4">
        <f t="shared" si="32"/>
        <v>150000</v>
      </c>
      <c r="I292" s="26">
        <f t="shared" si="33"/>
        <v>2.5</v>
      </c>
      <c r="K292" s="49">
        <v>4.4999999999999998E-2</v>
      </c>
    </row>
    <row r="293" spans="1:11" ht="16.05" customHeight="1" x14ac:dyDescent="0.25">
      <c r="A293" s="48">
        <f t="shared" si="38"/>
        <v>51652</v>
      </c>
      <c r="B293" s="45" t="str">
        <f t="shared" si="34"/>
        <v>A293</v>
      </c>
      <c r="C293" s="46">
        <v>281</v>
      </c>
      <c r="D293" s="4">
        <f t="shared" si="35"/>
        <v>150000</v>
      </c>
      <c r="E293" s="4">
        <f t="shared" si="39"/>
        <v>0</v>
      </c>
      <c r="F293" s="4">
        <f t="shared" si="36"/>
        <v>0</v>
      </c>
      <c r="G293" s="4">
        <f t="shared" si="37"/>
        <v>0</v>
      </c>
      <c r="H293" s="4">
        <f t="shared" si="32"/>
        <v>150000</v>
      </c>
      <c r="I293" s="26">
        <f t="shared" si="33"/>
        <v>2.5</v>
      </c>
      <c r="K293" s="49">
        <v>4.4999999999999998E-2</v>
      </c>
    </row>
    <row r="294" spans="1:11" ht="16.05" customHeight="1" x14ac:dyDescent="0.25">
      <c r="A294" s="48">
        <f t="shared" si="38"/>
        <v>51682</v>
      </c>
      <c r="B294" s="45" t="str">
        <f t="shared" si="34"/>
        <v>A294</v>
      </c>
      <c r="C294" s="46">
        <v>282</v>
      </c>
      <c r="D294" s="4">
        <f t="shared" si="35"/>
        <v>150000</v>
      </c>
      <c r="E294" s="4">
        <f t="shared" si="39"/>
        <v>0</v>
      </c>
      <c r="F294" s="4">
        <f t="shared" si="36"/>
        <v>0</v>
      </c>
      <c r="G294" s="4">
        <f t="shared" si="37"/>
        <v>0</v>
      </c>
      <c r="H294" s="4">
        <f t="shared" si="32"/>
        <v>150000</v>
      </c>
      <c r="I294" s="26">
        <f t="shared" si="33"/>
        <v>2.5</v>
      </c>
      <c r="K294" s="49">
        <v>4.4999999999999998E-2</v>
      </c>
    </row>
    <row r="295" spans="1:11" ht="16.05" customHeight="1" x14ac:dyDescent="0.25">
      <c r="A295" s="48">
        <f t="shared" si="38"/>
        <v>51713</v>
      </c>
      <c r="B295" s="45" t="str">
        <f t="shared" si="34"/>
        <v>A295</v>
      </c>
      <c r="C295" s="46">
        <v>283</v>
      </c>
      <c r="D295" s="4">
        <f t="shared" si="35"/>
        <v>150000</v>
      </c>
      <c r="E295" s="4">
        <f t="shared" si="39"/>
        <v>0</v>
      </c>
      <c r="F295" s="4">
        <f t="shared" si="36"/>
        <v>0</v>
      </c>
      <c r="G295" s="4">
        <f t="shared" si="37"/>
        <v>0</v>
      </c>
      <c r="H295" s="4">
        <f t="shared" si="32"/>
        <v>150000</v>
      </c>
      <c r="I295" s="26">
        <f t="shared" si="33"/>
        <v>2.5</v>
      </c>
      <c r="K295" s="49">
        <v>4.4999999999999998E-2</v>
      </c>
    </row>
    <row r="296" spans="1:11" ht="16.05" customHeight="1" x14ac:dyDescent="0.25">
      <c r="A296" s="48">
        <f t="shared" si="38"/>
        <v>51744</v>
      </c>
      <c r="B296" s="45" t="str">
        <f t="shared" si="34"/>
        <v>A296</v>
      </c>
      <c r="C296" s="46">
        <v>284</v>
      </c>
      <c r="D296" s="4">
        <f t="shared" si="35"/>
        <v>150000</v>
      </c>
      <c r="E296" s="4">
        <f t="shared" si="39"/>
        <v>0</v>
      </c>
      <c r="F296" s="4">
        <f t="shared" si="36"/>
        <v>0</v>
      </c>
      <c r="G296" s="4">
        <f t="shared" si="37"/>
        <v>0</v>
      </c>
      <c r="H296" s="4">
        <f t="shared" si="32"/>
        <v>150000</v>
      </c>
      <c r="I296" s="26">
        <f t="shared" si="33"/>
        <v>2.5</v>
      </c>
      <c r="K296" s="49">
        <v>4.4999999999999998E-2</v>
      </c>
    </row>
    <row r="297" spans="1:11" ht="16.05" customHeight="1" x14ac:dyDescent="0.25">
      <c r="A297" s="48">
        <f t="shared" si="38"/>
        <v>51774</v>
      </c>
      <c r="B297" s="45" t="str">
        <f t="shared" si="34"/>
        <v>A297</v>
      </c>
      <c r="C297" s="46">
        <v>285</v>
      </c>
      <c r="D297" s="4">
        <f t="shared" si="35"/>
        <v>150000</v>
      </c>
      <c r="E297" s="4">
        <f t="shared" si="39"/>
        <v>0</v>
      </c>
      <c r="F297" s="4">
        <f t="shared" si="36"/>
        <v>0</v>
      </c>
      <c r="G297" s="4">
        <f t="shared" si="37"/>
        <v>0</v>
      </c>
      <c r="H297" s="4">
        <f t="shared" si="32"/>
        <v>150000</v>
      </c>
      <c r="I297" s="26">
        <f t="shared" si="33"/>
        <v>2.5</v>
      </c>
      <c r="K297" s="49">
        <v>4.4999999999999998E-2</v>
      </c>
    </row>
    <row r="298" spans="1:11" ht="16.05" customHeight="1" x14ac:dyDescent="0.25">
      <c r="A298" s="48">
        <f t="shared" si="38"/>
        <v>51805</v>
      </c>
      <c r="B298" s="45" t="str">
        <f t="shared" si="34"/>
        <v>A298</v>
      </c>
      <c r="C298" s="46">
        <v>286</v>
      </c>
      <c r="D298" s="4">
        <f t="shared" si="35"/>
        <v>150000</v>
      </c>
      <c r="E298" s="4">
        <f t="shared" si="39"/>
        <v>0</v>
      </c>
      <c r="F298" s="4">
        <f t="shared" si="36"/>
        <v>0</v>
      </c>
      <c r="G298" s="4">
        <f t="shared" si="37"/>
        <v>0</v>
      </c>
      <c r="H298" s="4">
        <f t="shared" si="32"/>
        <v>150000</v>
      </c>
      <c r="I298" s="26">
        <f t="shared" si="33"/>
        <v>2.5</v>
      </c>
      <c r="K298" s="49">
        <v>4.4999999999999998E-2</v>
      </c>
    </row>
    <row r="299" spans="1:11" ht="16.05" customHeight="1" x14ac:dyDescent="0.25">
      <c r="A299" s="48">
        <f t="shared" si="38"/>
        <v>51835</v>
      </c>
      <c r="B299" s="45" t="str">
        <f t="shared" si="34"/>
        <v>A299</v>
      </c>
      <c r="C299" s="46">
        <v>287</v>
      </c>
      <c r="D299" s="4">
        <f t="shared" si="35"/>
        <v>150000</v>
      </c>
      <c r="E299" s="4">
        <f t="shared" si="39"/>
        <v>0</v>
      </c>
      <c r="F299" s="4">
        <f t="shared" si="36"/>
        <v>0</v>
      </c>
      <c r="G299" s="4">
        <f t="shared" si="37"/>
        <v>0</v>
      </c>
      <c r="H299" s="4">
        <f t="shared" si="32"/>
        <v>150000</v>
      </c>
      <c r="I299" s="26">
        <f t="shared" si="33"/>
        <v>2.5</v>
      </c>
      <c r="K299" s="49">
        <v>4.4999999999999998E-2</v>
      </c>
    </row>
    <row r="300" spans="1:11" ht="16.05" customHeight="1" x14ac:dyDescent="0.25">
      <c r="A300" s="48">
        <f t="shared" si="38"/>
        <v>51866</v>
      </c>
      <c r="B300" s="45" t="str">
        <f t="shared" si="34"/>
        <v>A300</v>
      </c>
      <c r="C300" s="46">
        <v>288</v>
      </c>
      <c r="D300" s="4">
        <f t="shared" si="35"/>
        <v>150000</v>
      </c>
      <c r="E300" s="4">
        <f t="shared" si="39"/>
        <v>0</v>
      </c>
      <c r="F300" s="4">
        <f t="shared" si="36"/>
        <v>0</v>
      </c>
      <c r="G300" s="4">
        <f t="shared" si="37"/>
        <v>0</v>
      </c>
      <c r="H300" s="4">
        <f t="shared" si="32"/>
        <v>150000</v>
      </c>
      <c r="I300" s="26">
        <f t="shared" si="33"/>
        <v>2.5</v>
      </c>
      <c r="K300" s="49">
        <v>4.4999999999999998E-2</v>
      </c>
    </row>
    <row r="301" spans="1:11" ht="16.05" customHeight="1" x14ac:dyDescent="0.25">
      <c r="A301" s="48">
        <f t="shared" si="38"/>
        <v>51897</v>
      </c>
      <c r="B301" s="45" t="str">
        <f t="shared" si="34"/>
        <v>A301</v>
      </c>
      <c r="C301" s="46">
        <v>289</v>
      </c>
      <c r="D301" s="4">
        <f t="shared" si="35"/>
        <v>150000</v>
      </c>
      <c r="E301" s="4">
        <f t="shared" si="39"/>
        <v>0</v>
      </c>
      <c r="F301" s="4">
        <f t="shared" si="36"/>
        <v>0</v>
      </c>
      <c r="G301" s="4">
        <f t="shared" si="37"/>
        <v>0</v>
      </c>
      <c r="H301" s="4">
        <f t="shared" si="32"/>
        <v>150000</v>
      </c>
      <c r="I301" s="26">
        <f t="shared" si="33"/>
        <v>2.5</v>
      </c>
      <c r="K301" s="49">
        <v>4.4999999999999998E-2</v>
      </c>
    </row>
    <row r="302" spans="1:11" ht="16.05" customHeight="1" x14ac:dyDescent="0.25">
      <c r="A302" s="48">
        <f t="shared" si="38"/>
        <v>51925</v>
      </c>
      <c r="B302" s="45" t="str">
        <f t="shared" si="34"/>
        <v>A302</v>
      </c>
      <c r="C302" s="46">
        <v>290</v>
      </c>
      <c r="D302" s="4">
        <f t="shared" si="35"/>
        <v>150000</v>
      </c>
      <c r="E302" s="4">
        <f t="shared" si="39"/>
        <v>0</v>
      </c>
      <c r="F302" s="4">
        <f t="shared" si="36"/>
        <v>0</v>
      </c>
      <c r="G302" s="4">
        <f t="shared" si="37"/>
        <v>0</v>
      </c>
      <c r="H302" s="4">
        <f t="shared" si="32"/>
        <v>150000</v>
      </c>
      <c r="I302" s="26">
        <f t="shared" si="33"/>
        <v>2.5</v>
      </c>
      <c r="K302" s="49">
        <v>4.4999999999999998E-2</v>
      </c>
    </row>
    <row r="303" spans="1:11" ht="16.05" customHeight="1" x14ac:dyDescent="0.25">
      <c r="A303" s="48">
        <f t="shared" si="38"/>
        <v>51956</v>
      </c>
      <c r="B303" s="45" t="str">
        <f t="shared" si="34"/>
        <v>A303</v>
      </c>
      <c r="C303" s="46">
        <v>291</v>
      </c>
      <c r="D303" s="4">
        <f t="shared" si="35"/>
        <v>150000</v>
      </c>
      <c r="E303" s="4">
        <f t="shared" si="39"/>
        <v>0</v>
      </c>
      <c r="F303" s="4">
        <f t="shared" si="36"/>
        <v>0</v>
      </c>
      <c r="G303" s="4">
        <f t="shared" si="37"/>
        <v>0</v>
      </c>
      <c r="H303" s="4">
        <f t="shared" si="32"/>
        <v>150000</v>
      </c>
      <c r="I303" s="26">
        <f t="shared" si="33"/>
        <v>2.5</v>
      </c>
      <c r="K303" s="49">
        <v>4.4999999999999998E-2</v>
      </c>
    </row>
    <row r="304" spans="1:11" ht="16.05" customHeight="1" x14ac:dyDescent="0.25">
      <c r="A304" s="48">
        <f t="shared" si="38"/>
        <v>51986</v>
      </c>
      <c r="B304" s="45" t="str">
        <f t="shared" si="34"/>
        <v>A304</v>
      </c>
      <c r="C304" s="46">
        <v>292</v>
      </c>
      <c r="D304" s="4">
        <f t="shared" si="35"/>
        <v>150000</v>
      </c>
      <c r="E304" s="4">
        <f t="shared" si="39"/>
        <v>0</v>
      </c>
      <c r="F304" s="4">
        <f t="shared" si="36"/>
        <v>0</v>
      </c>
      <c r="G304" s="4">
        <f t="shared" si="37"/>
        <v>0</v>
      </c>
      <c r="H304" s="4">
        <f t="shared" si="32"/>
        <v>150000</v>
      </c>
      <c r="I304" s="26">
        <f t="shared" si="33"/>
        <v>2.5</v>
      </c>
      <c r="K304" s="49">
        <v>4.4999999999999998E-2</v>
      </c>
    </row>
    <row r="305" spans="1:11" ht="16.05" customHeight="1" x14ac:dyDescent="0.25">
      <c r="A305" s="48">
        <f t="shared" si="38"/>
        <v>52017</v>
      </c>
      <c r="B305" s="45" t="str">
        <f t="shared" si="34"/>
        <v>A305</v>
      </c>
      <c r="C305" s="46">
        <v>293</v>
      </c>
      <c r="D305" s="4">
        <f t="shared" si="35"/>
        <v>150000</v>
      </c>
      <c r="E305" s="4">
        <f t="shared" si="39"/>
        <v>0</v>
      </c>
      <c r="F305" s="4">
        <f t="shared" si="36"/>
        <v>0</v>
      </c>
      <c r="G305" s="4">
        <f t="shared" si="37"/>
        <v>0</v>
      </c>
      <c r="H305" s="4">
        <f t="shared" si="32"/>
        <v>150000</v>
      </c>
      <c r="I305" s="26">
        <f t="shared" si="33"/>
        <v>2.5</v>
      </c>
      <c r="K305" s="49">
        <v>4.4999999999999998E-2</v>
      </c>
    </row>
    <row r="306" spans="1:11" ht="16.05" customHeight="1" x14ac:dyDescent="0.25">
      <c r="A306" s="48">
        <f t="shared" si="38"/>
        <v>52047</v>
      </c>
      <c r="B306" s="45" t="str">
        <f t="shared" si="34"/>
        <v>A306</v>
      </c>
      <c r="C306" s="46">
        <v>294</v>
      </c>
      <c r="D306" s="4">
        <f t="shared" si="35"/>
        <v>150000</v>
      </c>
      <c r="E306" s="4">
        <f t="shared" si="39"/>
        <v>0</v>
      </c>
      <c r="F306" s="4">
        <f t="shared" si="36"/>
        <v>0</v>
      </c>
      <c r="G306" s="4">
        <f t="shared" si="37"/>
        <v>0</v>
      </c>
      <c r="H306" s="4">
        <f t="shared" si="32"/>
        <v>150000</v>
      </c>
      <c r="I306" s="26">
        <f t="shared" si="33"/>
        <v>2.5</v>
      </c>
      <c r="K306" s="49">
        <v>4.4999999999999998E-2</v>
      </c>
    </row>
    <row r="307" spans="1:11" ht="16.05" customHeight="1" x14ac:dyDescent="0.25">
      <c r="A307" s="48">
        <f t="shared" si="38"/>
        <v>52078</v>
      </c>
      <c r="B307" s="45" t="str">
        <f t="shared" si="34"/>
        <v>A307</v>
      </c>
      <c r="C307" s="46">
        <v>295</v>
      </c>
      <c r="D307" s="4">
        <f t="shared" si="35"/>
        <v>150000</v>
      </c>
      <c r="E307" s="4">
        <f t="shared" si="39"/>
        <v>0</v>
      </c>
      <c r="F307" s="4">
        <f t="shared" si="36"/>
        <v>0</v>
      </c>
      <c r="G307" s="4">
        <f t="shared" si="37"/>
        <v>0</v>
      </c>
      <c r="H307" s="4">
        <f t="shared" si="32"/>
        <v>150000</v>
      </c>
      <c r="I307" s="26">
        <f t="shared" si="33"/>
        <v>2.5</v>
      </c>
      <c r="K307" s="49">
        <v>4.4999999999999998E-2</v>
      </c>
    </row>
    <row r="308" spans="1:11" ht="16.05" customHeight="1" x14ac:dyDescent="0.25">
      <c r="A308" s="48">
        <f t="shared" si="38"/>
        <v>52109</v>
      </c>
      <c r="B308" s="45" t="str">
        <f t="shared" si="34"/>
        <v>A308</v>
      </c>
      <c r="C308" s="46">
        <v>296</v>
      </c>
      <c r="D308" s="4">
        <f t="shared" si="35"/>
        <v>150000</v>
      </c>
      <c r="E308" s="4">
        <f t="shared" si="39"/>
        <v>0</v>
      </c>
      <c r="F308" s="4">
        <f t="shared" si="36"/>
        <v>0</v>
      </c>
      <c r="G308" s="4">
        <f t="shared" si="37"/>
        <v>0</v>
      </c>
      <c r="H308" s="4">
        <f t="shared" si="32"/>
        <v>150000</v>
      </c>
      <c r="I308" s="26">
        <f t="shared" si="33"/>
        <v>2.5</v>
      </c>
      <c r="K308" s="49">
        <v>4.4999999999999998E-2</v>
      </c>
    </row>
    <row r="309" spans="1:11" ht="16.05" customHeight="1" x14ac:dyDescent="0.25">
      <c r="A309" s="48">
        <f t="shared" si="38"/>
        <v>52139</v>
      </c>
      <c r="B309" s="45" t="str">
        <f t="shared" si="34"/>
        <v>A309</v>
      </c>
      <c r="C309" s="46">
        <v>297</v>
      </c>
      <c r="D309" s="4">
        <f t="shared" si="35"/>
        <v>150000</v>
      </c>
      <c r="E309" s="4">
        <f t="shared" si="39"/>
        <v>0</v>
      </c>
      <c r="F309" s="4">
        <f t="shared" si="36"/>
        <v>0</v>
      </c>
      <c r="G309" s="4">
        <f t="shared" si="37"/>
        <v>0</v>
      </c>
      <c r="H309" s="4">
        <f t="shared" si="32"/>
        <v>150000</v>
      </c>
      <c r="I309" s="26">
        <f t="shared" si="33"/>
        <v>2.5</v>
      </c>
      <c r="K309" s="49">
        <v>4.4999999999999998E-2</v>
      </c>
    </row>
    <row r="310" spans="1:11" ht="16.05" customHeight="1" x14ac:dyDescent="0.25">
      <c r="A310" s="48">
        <f t="shared" si="38"/>
        <v>52170</v>
      </c>
      <c r="B310" s="45" t="str">
        <f t="shared" si="34"/>
        <v>A310</v>
      </c>
      <c r="C310" s="46">
        <v>298</v>
      </c>
      <c r="D310" s="4">
        <f t="shared" si="35"/>
        <v>150000</v>
      </c>
      <c r="E310" s="4">
        <f t="shared" si="39"/>
        <v>0</v>
      </c>
      <c r="F310" s="4">
        <f t="shared" si="36"/>
        <v>0</v>
      </c>
      <c r="G310" s="4">
        <f t="shared" si="37"/>
        <v>0</v>
      </c>
      <c r="H310" s="4">
        <f t="shared" si="32"/>
        <v>150000</v>
      </c>
      <c r="I310" s="26">
        <f t="shared" si="33"/>
        <v>2.5</v>
      </c>
      <c r="K310" s="49">
        <v>4.4999999999999998E-2</v>
      </c>
    </row>
    <row r="311" spans="1:11" ht="16.05" customHeight="1" x14ac:dyDescent="0.25">
      <c r="A311" s="48">
        <f t="shared" si="38"/>
        <v>52200</v>
      </c>
      <c r="B311" s="45" t="str">
        <f t="shared" si="34"/>
        <v>A311</v>
      </c>
      <c r="C311" s="46">
        <v>299</v>
      </c>
      <c r="D311" s="4">
        <f t="shared" si="35"/>
        <v>150000</v>
      </c>
      <c r="E311" s="4">
        <f t="shared" si="39"/>
        <v>0</v>
      </c>
      <c r="F311" s="4">
        <f t="shared" si="36"/>
        <v>0</v>
      </c>
      <c r="G311" s="4">
        <f t="shared" si="37"/>
        <v>0</v>
      </c>
      <c r="H311" s="4">
        <f t="shared" si="32"/>
        <v>150000</v>
      </c>
      <c r="I311" s="26">
        <f t="shared" si="33"/>
        <v>2.5</v>
      </c>
      <c r="K311" s="49">
        <v>4.4999999999999998E-2</v>
      </c>
    </row>
    <row r="312" spans="1:11" ht="16.05" customHeight="1" x14ac:dyDescent="0.25">
      <c r="A312" s="48">
        <f t="shared" si="38"/>
        <v>52231</v>
      </c>
      <c r="B312" s="45" t="str">
        <f t="shared" si="34"/>
        <v>A312</v>
      </c>
      <c r="C312" s="46">
        <v>300</v>
      </c>
      <c r="D312" s="4">
        <f t="shared" si="35"/>
        <v>150000</v>
      </c>
      <c r="E312" s="4">
        <f t="shared" si="39"/>
        <v>0</v>
      </c>
      <c r="F312" s="4">
        <f t="shared" si="36"/>
        <v>0</v>
      </c>
      <c r="G312" s="4">
        <f t="shared" si="37"/>
        <v>0</v>
      </c>
      <c r="H312" s="4">
        <f t="shared" si="32"/>
        <v>150000</v>
      </c>
      <c r="I312" s="26">
        <f t="shared" si="33"/>
        <v>2.5</v>
      </c>
      <c r="K312" s="49">
        <v>4.4999999999999998E-2</v>
      </c>
    </row>
    <row r="313" spans="1:11" ht="16.05" customHeight="1" x14ac:dyDescent="0.25">
      <c r="A313" s="48">
        <f t="shared" si="38"/>
        <v>52262</v>
      </c>
      <c r="B313" s="45" t="str">
        <f t="shared" si="34"/>
        <v>A313</v>
      </c>
      <c r="C313" s="46">
        <v>301</v>
      </c>
      <c r="D313" s="4">
        <f t="shared" si="35"/>
        <v>150000</v>
      </c>
      <c r="E313" s="4">
        <f t="shared" si="39"/>
        <v>0</v>
      </c>
      <c r="F313" s="4">
        <f t="shared" si="36"/>
        <v>0</v>
      </c>
      <c r="G313" s="4">
        <f t="shared" si="37"/>
        <v>0</v>
      </c>
      <c r="H313" s="4">
        <f t="shared" si="32"/>
        <v>150000</v>
      </c>
      <c r="I313" s="26">
        <f t="shared" si="33"/>
        <v>2.5</v>
      </c>
      <c r="K313" s="49">
        <v>4.4999999999999998E-2</v>
      </c>
    </row>
    <row r="314" spans="1:11" ht="16.05" customHeight="1" x14ac:dyDescent="0.25">
      <c r="A314" s="48">
        <f t="shared" si="38"/>
        <v>52290</v>
      </c>
      <c r="B314" s="45" t="str">
        <f t="shared" si="34"/>
        <v>A314</v>
      </c>
      <c r="C314" s="46">
        <v>302</v>
      </c>
      <c r="D314" s="4">
        <f t="shared" si="35"/>
        <v>150000</v>
      </c>
      <c r="E314" s="4">
        <f t="shared" si="39"/>
        <v>0</v>
      </c>
      <c r="F314" s="4">
        <f t="shared" si="36"/>
        <v>0</v>
      </c>
      <c r="G314" s="4">
        <f t="shared" si="37"/>
        <v>0</v>
      </c>
      <c r="H314" s="4">
        <f t="shared" si="32"/>
        <v>150000</v>
      </c>
      <c r="I314" s="26">
        <f t="shared" si="33"/>
        <v>2.5</v>
      </c>
      <c r="K314" s="49">
        <v>4.4999999999999998E-2</v>
      </c>
    </row>
    <row r="315" spans="1:11" ht="16.05" customHeight="1" x14ac:dyDescent="0.25">
      <c r="A315" s="48">
        <f t="shared" si="38"/>
        <v>52321</v>
      </c>
      <c r="B315" s="45" t="str">
        <f t="shared" si="34"/>
        <v>A315</v>
      </c>
      <c r="C315" s="46">
        <v>303</v>
      </c>
      <c r="D315" s="4">
        <f t="shared" si="35"/>
        <v>150000</v>
      </c>
      <c r="E315" s="4">
        <f t="shared" si="39"/>
        <v>0</v>
      </c>
      <c r="F315" s="4">
        <f t="shared" si="36"/>
        <v>0</v>
      </c>
      <c r="G315" s="4">
        <f t="shared" si="37"/>
        <v>0</v>
      </c>
      <c r="H315" s="4">
        <f t="shared" si="32"/>
        <v>150000</v>
      </c>
      <c r="I315" s="26">
        <f t="shared" si="33"/>
        <v>2.5</v>
      </c>
      <c r="K315" s="49">
        <v>4.4999999999999998E-2</v>
      </c>
    </row>
    <row r="316" spans="1:11" ht="16.05" customHeight="1" x14ac:dyDescent="0.25">
      <c r="A316" s="48">
        <f t="shared" si="38"/>
        <v>52351</v>
      </c>
      <c r="B316" s="45" t="str">
        <f t="shared" si="34"/>
        <v>A316</v>
      </c>
      <c r="C316" s="46">
        <v>304</v>
      </c>
      <c r="D316" s="4">
        <f t="shared" si="35"/>
        <v>150000</v>
      </c>
      <c r="E316" s="4">
        <f t="shared" si="39"/>
        <v>0</v>
      </c>
      <c r="F316" s="4">
        <f t="shared" si="36"/>
        <v>0</v>
      </c>
      <c r="G316" s="4">
        <f t="shared" si="37"/>
        <v>0</v>
      </c>
      <c r="H316" s="4">
        <f t="shared" si="32"/>
        <v>150000</v>
      </c>
      <c r="I316" s="26">
        <f t="shared" si="33"/>
        <v>2.5</v>
      </c>
      <c r="K316" s="49">
        <v>4.4999999999999998E-2</v>
      </c>
    </row>
    <row r="317" spans="1:11" ht="16.05" customHeight="1" x14ac:dyDescent="0.25">
      <c r="A317" s="48">
        <f t="shared" si="38"/>
        <v>52382</v>
      </c>
      <c r="B317" s="45" t="str">
        <f t="shared" si="34"/>
        <v>A317</v>
      </c>
      <c r="C317" s="46">
        <v>305</v>
      </c>
      <c r="D317" s="4">
        <f t="shared" si="35"/>
        <v>150000</v>
      </c>
      <c r="E317" s="4">
        <f t="shared" si="39"/>
        <v>0</v>
      </c>
      <c r="F317" s="4">
        <f t="shared" si="36"/>
        <v>0</v>
      </c>
      <c r="G317" s="4">
        <f t="shared" si="37"/>
        <v>0</v>
      </c>
      <c r="H317" s="4">
        <f t="shared" si="32"/>
        <v>150000</v>
      </c>
      <c r="I317" s="26">
        <f t="shared" si="33"/>
        <v>2.5</v>
      </c>
      <c r="K317" s="49">
        <v>4.4999999999999998E-2</v>
      </c>
    </row>
    <row r="318" spans="1:11" ht="16.05" customHeight="1" x14ac:dyDescent="0.25">
      <c r="A318" s="48">
        <f t="shared" si="38"/>
        <v>52412</v>
      </c>
      <c r="B318" s="45" t="str">
        <f t="shared" si="34"/>
        <v>A318</v>
      </c>
      <c r="C318" s="46">
        <v>306</v>
      </c>
      <c r="D318" s="4">
        <f t="shared" si="35"/>
        <v>150000</v>
      </c>
      <c r="E318" s="4">
        <f t="shared" si="39"/>
        <v>0</v>
      </c>
      <c r="F318" s="4">
        <f t="shared" si="36"/>
        <v>0</v>
      </c>
      <c r="G318" s="4">
        <f t="shared" si="37"/>
        <v>0</v>
      </c>
      <c r="H318" s="4">
        <f t="shared" si="32"/>
        <v>150000</v>
      </c>
      <c r="I318" s="26">
        <f t="shared" si="33"/>
        <v>2.5</v>
      </c>
      <c r="K318" s="49">
        <v>4.4999999999999998E-2</v>
      </c>
    </row>
    <row r="319" spans="1:11" ht="16.05" customHeight="1" x14ac:dyDescent="0.25">
      <c r="A319" s="48">
        <f t="shared" si="38"/>
        <v>52443</v>
      </c>
      <c r="B319" s="45" t="str">
        <f t="shared" si="34"/>
        <v>A319</v>
      </c>
      <c r="C319" s="46">
        <v>307</v>
      </c>
      <c r="D319" s="4">
        <f t="shared" si="35"/>
        <v>150000</v>
      </c>
      <c r="E319" s="4">
        <f t="shared" si="39"/>
        <v>0</v>
      </c>
      <c r="F319" s="4">
        <f t="shared" si="36"/>
        <v>0</v>
      </c>
      <c r="G319" s="4">
        <f t="shared" si="37"/>
        <v>0</v>
      </c>
      <c r="H319" s="4">
        <f t="shared" si="32"/>
        <v>150000</v>
      </c>
      <c r="I319" s="26">
        <f t="shared" si="33"/>
        <v>2.5</v>
      </c>
      <c r="K319" s="49">
        <v>4.4999999999999998E-2</v>
      </c>
    </row>
    <row r="320" spans="1:11" ht="16.05" customHeight="1" x14ac:dyDescent="0.25">
      <c r="A320" s="48">
        <f t="shared" si="38"/>
        <v>52474</v>
      </c>
      <c r="B320" s="45" t="str">
        <f t="shared" si="34"/>
        <v>A320</v>
      </c>
      <c r="C320" s="46">
        <v>308</v>
      </c>
      <c r="D320" s="4">
        <f t="shared" si="35"/>
        <v>150000</v>
      </c>
      <c r="E320" s="4">
        <f t="shared" si="39"/>
        <v>0</v>
      </c>
      <c r="F320" s="4">
        <f t="shared" si="36"/>
        <v>0</v>
      </c>
      <c r="G320" s="4">
        <f t="shared" si="37"/>
        <v>0</v>
      </c>
      <c r="H320" s="4">
        <f t="shared" si="32"/>
        <v>150000</v>
      </c>
      <c r="I320" s="26">
        <f t="shared" si="33"/>
        <v>2.5</v>
      </c>
      <c r="K320" s="49">
        <v>4.4999999999999998E-2</v>
      </c>
    </row>
    <row r="321" spans="1:11" ht="16.05" customHeight="1" x14ac:dyDescent="0.25">
      <c r="A321" s="48">
        <f t="shared" si="38"/>
        <v>52504</v>
      </c>
      <c r="B321" s="45" t="str">
        <f t="shared" si="34"/>
        <v>A321</v>
      </c>
      <c r="C321" s="46">
        <v>309</v>
      </c>
      <c r="D321" s="4">
        <f t="shared" si="35"/>
        <v>150000</v>
      </c>
      <c r="E321" s="4">
        <f t="shared" si="39"/>
        <v>0</v>
      </c>
      <c r="F321" s="4">
        <f t="shared" si="36"/>
        <v>0</v>
      </c>
      <c r="G321" s="4">
        <f t="shared" si="37"/>
        <v>0</v>
      </c>
      <c r="H321" s="4">
        <f t="shared" si="32"/>
        <v>150000</v>
      </c>
      <c r="I321" s="26">
        <f t="shared" si="33"/>
        <v>2.5</v>
      </c>
      <c r="K321" s="49">
        <v>4.4999999999999998E-2</v>
      </c>
    </row>
    <row r="322" spans="1:11" ht="16.05" customHeight="1" x14ac:dyDescent="0.25">
      <c r="A322" s="48">
        <f t="shared" si="38"/>
        <v>52535</v>
      </c>
      <c r="B322" s="45" t="str">
        <f t="shared" si="34"/>
        <v>A322</v>
      </c>
      <c r="C322" s="46">
        <v>310</v>
      </c>
      <c r="D322" s="4">
        <f t="shared" si="35"/>
        <v>150000</v>
      </c>
      <c r="E322" s="4">
        <f t="shared" si="39"/>
        <v>0</v>
      </c>
      <c r="F322" s="4">
        <f t="shared" si="36"/>
        <v>0</v>
      </c>
      <c r="G322" s="4">
        <f t="shared" si="37"/>
        <v>0</v>
      </c>
      <c r="H322" s="4">
        <f t="shared" si="32"/>
        <v>150000</v>
      </c>
      <c r="I322" s="26">
        <f t="shared" si="33"/>
        <v>2.5</v>
      </c>
      <c r="K322" s="49">
        <v>4.4999999999999998E-2</v>
      </c>
    </row>
    <row r="323" spans="1:11" ht="16.05" customHeight="1" x14ac:dyDescent="0.25">
      <c r="A323" s="48">
        <f t="shared" si="38"/>
        <v>52565</v>
      </c>
      <c r="B323" s="45" t="str">
        <f t="shared" si="34"/>
        <v>A323</v>
      </c>
      <c r="C323" s="46">
        <v>311</v>
      </c>
      <c r="D323" s="4">
        <f t="shared" si="35"/>
        <v>150000</v>
      </c>
      <c r="E323" s="4">
        <f t="shared" si="39"/>
        <v>0</v>
      </c>
      <c r="F323" s="4">
        <f t="shared" si="36"/>
        <v>0</v>
      </c>
      <c r="G323" s="4">
        <f t="shared" si="37"/>
        <v>0</v>
      </c>
      <c r="H323" s="4">
        <f t="shared" si="32"/>
        <v>150000</v>
      </c>
      <c r="I323" s="26">
        <f t="shared" si="33"/>
        <v>2.5</v>
      </c>
      <c r="K323" s="49">
        <v>4.4999999999999998E-2</v>
      </c>
    </row>
    <row r="324" spans="1:11" ht="16.05" customHeight="1" x14ac:dyDescent="0.25">
      <c r="A324" s="48">
        <f t="shared" si="38"/>
        <v>52596</v>
      </c>
      <c r="B324" s="45" t="str">
        <f t="shared" si="34"/>
        <v>A324</v>
      </c>
      <c r="C324" s="46">
        <v>312</v>
      </c>
      <c r="D324" s="4">
        <f t="shared" si="35"/>
        <v>150000</v>
      </c>
      <c r="E324" s="4">
        <f t="shared" si="39"/>
        <v>0</v>
      </c>
      <c r="F324" s="4">
        <f t="shared" si="36"/>
        <v>0</v>
      </c>
      <c r="G324" s="4">
        <f t="shared" si="37"/>
        <v>0</v>
      </c>
      <c r="H324" s="4">
        <f t="shared" si="32"/>
        <v>150000</v>
      </c>
      <c r="I324" s="26">
        <f t="shared" si="33"/>
        <v>2.5</v>
      </c>
      <c r="K324" s="49">
        <v>4.4999999999999998E-2</v>
      </c>
    </row>
    <row r="325" spans="1:11" ht="16.05" customHeight="1" x14ac:dyDescent="0.25">
      <c r="A325" s="48">
        <f t="shared" si="38"/>
        <v>52627</v>
      </c>
      <c r="B325" s="45" t="str">
        <f t="shared" si="34"/>
        <v>A325</v>
      </c>
      <c r="C325" s="46">
        <v>313</v>
      </c>
      <c r="D325" s="4">
        <f t="shared" si="35"/>
        <v>150000</v>
      </c>
      <c r="E325" s="4">
        <f t="shared" si="39"/>
        <v>0</v>
      </c>
      <c r="F325" s="4">
        <f t="shared" si="36"/>
        <v>0</v>
      </c>
      <c r="G325" s="4">
        <f t="shared" si="37"/>
        <v>0</v>
      </c>
      <c r="H325" s="4">
        <f t="shared" si="32"/>
        <v>150000</v>
      </c>
      <c r="I325" s="26">
        <f t="shared" si="33"/>
        <v>2.5</v>
      </c>
      <c r="K325" s="49">
        <v>4.4999999999999998E-2</v>
      </c>
    </row>
    <row r="326" spans="1:11" ht="16.05" customHeight="1" x14ac:dyDescent="0.25">
      <c r="A326" s="48">
        <f t="shared" si="38"/>
        <v>52656</v>
      </c>
      <c r="B326" s="45" t="str">
        <f t="shared" si="34"/>
        <v>A326</v>
      </c>
      <c r="C326" s="46">
        <v>314</v>
      </c>
      <c r="D326" s="4">
        <f t="shared" si="35"/>
        <v>150000</v>
      </c>
      <c r="E326" s="4">
        <f t="shared" si="39"/>
        <v>0</v>
      </c>
      <c r="F326" s="4">
        <f t="shared" si="36"/>
        <v>0</v>
      </c>
      <c r="G326" s="4">
        <f t="shared" si="37"/>
        <v>0</v>
      </c>
      <c r="H326" s="4">
        <f t="shared" si="32"/>
        <v>150000</v>
      </c>
      <c r="I326" s="26">
        <f t="shared" si="33"/>
        <v>2.5</v>
      </c>
      <c r="K326" s="49">
        <v>4.4999999999999998E-2</v>
      </c>
    </row>
    <row r="327" spans="1:11" ht="16.05" customHeight="1" x14ac:dyDescent="0.25">
      <c r="A327" s="48">
        <f t="shared" si="38"/>
        <v>52687</v>
      </c>
      <c r="B327" s="45" t="str">
        <f t="shared" si="34"/>
        <v>A327</v>
      </c>
      <c r="C327" s="46">
        <v>315</v>
      </c>
      <c r="D327" s="4">
        <f t="shared" si="35"/>
        <v>150000</v>
      </c>
      <c r="E327" s="4">
        <f t="shared" si="39"/>
        <v>0</v>
      </c>
      <c r="F327" s="4">
        <f t="shared" si="36"/>
        <v>0</v>
      </c>
      <c r="G327" s="4">
        <f t="shared" si="37"/>
        <v>0</v>
      </c>
      <c r="H327" s="4">
        <f t="shared" si="32"/>
        <v>150000</v>
      </c>
      <c r="I327" s="26">
        <f t="shared" si="33"/>
        <v>2.5</v>
      </c>
      <c r="K327" s="49">
        <v>4.4999999999999998E-2</v>
      </c>
    </row>
    <row r="328" spans="1:11" ht="16.05" customHeight="1" x14ac:dyDescent="0.25">
      <c r="A328" s="48">
        <f t="shared" si="38"/>
        <v>52717</v>
      </c>
      <c r="B328" s="45" t="str">
        <f t="shared" si="34"/>
        <v>A328</v>
      </c>
      <c r="C328" s="46">
        <v>316</v>
      </c>
      <c r="D328" s="4">
        <f t="shared" si="35"/>
        <v>150000</v>
      </c>
      <c r="E328" s="4">
        <f t="shared" si="39"/>
        <v>0</v>
      </c>
      <c r="F328" s="4">
        <f t="shared" si="36"/>
        <v>0</v>
      </c>
      <c r="G328" s="4">
        <f t="shared" si="37"/>
        <v>0</v>
      </c>
      <c r="H328" s="4">
        <f t="shared" si="32"/>
        <v>150000</v>
      </c>
      <c r="I328" s="26">
        <f t="shared" si="33"/>
        <v>2.5</v>
      </c>
      <c r="K328" s="49">
        <v>4.4999999999999998E-2</v>
      </c>
    </row>
    <row r="329" spans="1:11" ht="16.05" customHeight="1" x14ac:dyDescent="0.25">
      <c r="A329" s="48">
        <f t="shared" si="38"/>
        <v>52748</v>
      </c>
      <c r="B329" s="45" t="str">
        <f t="shared" si="34"/>
        <v>A329</v>
      </c>
      <c r="C329" s="46">
        <v>317</v>
      </c>
      <c r="D329" s="4">
        <f t="shared" si="35"/>
        <v>150000</v>
      </c>
      <c r="E329" s="4">
        <f t="shared" si="39"/>
        <v>0</v>
      </c>
      <c r="F329" s="4">
        <f t="shared" si="36"/>
        <v>0</v>
      </c>
      <c r="G329" s="4">
        <f t="shared" si="37"/>
        <v>0</v>
      </c>
      <c r="H329" s="4">
        <f t="shared" si="32"/>
        <v>150000</v>
      </c>
      <c r="I329" s="26">
        <f t="shared" si="33"/>
        <v>2.5</v>
      </c>
      <c r="K329" s="49">
        <v>4.4999999999999998E-2</v>
      </c>
    </row>
    <row r="330" spans="1:11" ht="16.05" customHeight="1" x14ac:dyDescent="0.25">
      <c r="A330" s="48">
        <f t="shared" si="38"/>
        <v>52778</v>
      </c>
      <c r="B330" s="45" t="str">
        <f t="shared" si="34"/>
        <v>A330</v>
      </c>
      <c r="C330" s="46">
        <v>318</v>
      </c>
      <c r="D330" s="4">
        <f t="shared" si="35"/>
        <v>150000</v>
      </c>
      <c r="E330" s="4">
        <f t="shared" si="39"/>
        <v>0</v>
      </c>
      <c r="F330" s="4">
        <f t="shared" si="36"/>
        <v>0</v>
      </c>
      <c r="G330" s="4">
        <f t="shared" si="37"/>
        <v>0</v>
      </c>
      <c r="H330" s="4">
        <f t="shared" si="32"/>
        <v>150000</v>
      </c>
      <c r="I330" s="26">
        <f t="shared" si="33"/>
        <v>2.5</v>
      </c>
      <c r="K330" s="49">
        <v>4.4999999999999998E-2</v>
      </c>
    </row>
    <row r="331" spans="1:11" ht="16.05" customHeight="1" x14ac:dyDescent="0.25">
      <c r="A331" s="48">
        <f t="shared" si="38"/>
        <v>52809</v>
      </c>
      <c r="B331" s="45" t="str">
        <f t="shared" si="34"/>
        <v>A331</v>
      </c>
      <c r="C331" s="46">
        <v>319</v>
      </c>
      <c r="D331" s="4">
        <f t="shared" si="35"/>
        <v>150000</v>
      </c>
      <c r="E331" s="4">
        <f t="shared" si="39"/>
        <v>0</v>
      </c>
      <c r="F331" s="4">
        <f t="shared" si="36"/>
        <v>0</v>
      </c>
      <c r="G331" s="4">
        <f t="shared" si="37"/>
        <v>0</v>
      </c>
      <c r="H331" s="4">
        <f t="shared" si="32"/>
        <v>150000</v>
      </c>
      <c r="I331" s="26">
        <f t="shared" si="33"/>
        <v>2.5</v>
      </c>
      <c r="K331" s="49">
        <v>4.4999999999999998E-2</v>
      </c>
    </row>
    <row r="332" spans="1:11" ht="16.05" customHeight="1" x14ac:dyDescent="0.25">
      <c r="A332" s="48">
        <f t="shared" si="38"/>
        <v>52840</v>
      </c>
      <c r="B332" s="45" t="str">
        <f t="shared" si="34"/>
        <v>A332</v>
      </c>
      <c r="C332" s="46">
        <v>320</v>
      </c>
      <c r="D332" s="4">
        <f t="shared" si="35"/>
        <v>150000</v>
      </c>
      <c r="E332" s="4">
        <f t="shared" si="39"/>
        <v>0</v>
      </c>
      <c r="F332" s="4">
        <f t="shared" si="36"/>
        <v>0</v>
      </c>
      <c r="G332" s="4">
        <f t="shared" si="37"/>
        <v>0</v>
      </c>
      <c r="H332" s="4">
        <f t="shared" si="32"/>
        <v>150000</v>
      </c>
      <c r="I332" s="26">
        <f t="shared" si="33"/>
        <v>2.5</v>
      </c>
      <c r="K332" s="49">
        <v>4.4999999999999998E-2</v>
      </c>
    </row>
    <row r="333" spans="1:11" ht="16.05" customHeight="1" x14ac:dyDescent="0.25">
      <c r="A333" s="48">
        <f t="shared" si="38"/>
        <v>52870</v>
      </c>
      <c r="B333" s="45" t="str">
        <f t="shared" si="34"/>
        <v>A333</v>
      </c>
      <c r="C333" s="46">
        <v>321</v>
      </c>
      <c r="D333" s="4">
        <f t="shared" si="35"/>
        <v>150000</v>
      </c>
      <c r="E333" s="4">
        <f t="shared" si="39"/>
        <v>0</v>
      </c>
      <c r="F333" s="4">
        <f t="shared" si="36"/>
        <v>0</v>
      </c>
      <c r="G333" s="4">
        <f t="shared" si="37"/>
        <v>0</v>
      </c>
      <c r="H333" s="4">
        <f t="shared" ref="H333:H372" si="40">D333-G333</f>
        <v>150000</v>
      </c>
      <c r="I333" s="26">
        <f t="shared" ref="I333:I372" si="41">H333/$D$4</f>
        <v>2.5</v>
      </c>
      <c r="K333" s="49">
        <v>4.4999999999999998E-2</v>
      </c>
    </row>
    <row r="334" spans="1:11" ht="16.05" customHeight="1" x14ac:dyDescent="0.25">
      <c r="A334" s="48">
        <f t="shared" si="38"/>
        <v>52901</v>
      </c>
      <c r="B334" s="45" t="str">
        <f t="shared" ref="B334:B372" si="42">"A"&amp;ROW(A334)</f>
        <v>A334</v>
      </c>
      <c r="C334" s="46">
        <v>322</v>
      </c>
      <c r="D334" s="4">
        <f t="shared" ref="D334:D372" si="43">IF(ROUND(H333,0)&gt;0,H333,0)</f>
        <v>150000</v>
      </c>
      <c r="E334" s="4">
        <f t="shared" si="39"/>
        <v>0</v>
      </c>
      <c r="F334" s="4">
        <f t="shared" ref="F334:F372" si="44">IF($D$6+1-C334&lt;=0,0,IF($D$9="Beginning",(D334-E334)*K334/12,D334*K334/12))</f>
        <v>0</v>
      </c>
      <c r="G334" s="4">
        <f t="shared" ref="G334:G372" si="45">IF(ROUND($D$6+1-C334,2)&lt;=0,0,E334-F334)</f>
        <v>0</v>
      </c>
      <c r="H334" s="4">
        <f t="shared" si="40"/>
        <v>150000</v>
      </c>
      <c r="I334" s="26">
        <f t="shared" si="41"/>
        <v>2.5</v>
      </c>
      <c r="K334" s="49">
        <v>4.4999999999999998E-2</v>
      </c>
    </row>
    <row r="335" spans="1:11" ht="16.05" customHeight="1" x14ac:dyDescent="0.25">
      <c r="A335" s="48">
        <f t="shared" ref="A335:A372" si="46">DATE(YEAR(A334),MONTH(A334)+2,1-1)</f>
        <v>52931</v>
      </c>
      <c r="B335" s="45" t="str">
        <f t="shared" si="42"/>
        <v>A335</v>
      </c>
      <c r="C335" s="46">
        <v>323</v>
      </c>
      <c r="D335" s="4">
        <f t="shared" si="43"/>
        <v>150000</v>
      </c>
      <c r="E335" s="4">
        <f t="shared" ref="E335:E372" si="47">IF($D$6+1-C335&lt;=0,0,IF($D$9="Beginning",PMT(K334/12,$D$6+1-C335,-(D334-E334),-PV(K334/12,1,0,$D$10),0),PMT(K335/12,$D$6+1-C335,-D335,$D$10,0)))</f>
        <v>0</v>
      </c>
      <c r="F335" s="4">
        <f t="shared" si="44"/>
        <v>0</v>
      </c>
      <c r="G335" s="4">
        <f t="shared" si="45"/>
        <v>0</v>
      </c>
      <c r="H335" s="4">
        <f t="shared" si="40"/>
        <v>150000</v>
      </c>
      <c r="I335" s="26">
        <f t="shared" si="41"/>
        <v>2.5</v>
      </c>
      <c r="K335" s="49">
        <v>4.4999999999999998E-2</v>
      </c>
    </row>
    <row r="336" spans="1:11" ht="16.05" customHeight="1" x14ac:dyDescent="0.25">
      <c r="A336" s="48">
        <f t="shared" si="46"/>
        <v>52962</v>
      </c>
      <c r="B336" s="45" t="str">
        <f t="shared" si="42"/>
        <v>A336</v>
      </c>
      <c r="C336" s="46">
        <v>324</v>
      </c>
      <c r="D336" s="4">
        <f t="shared" si="43"/>
        <v>150000</v>
      </c>
      <c r="E336" s="4">
        <f t="shared" si="47"/>
        <v>0</v>
      </c>
      <c r="F336" s="4">
        <f t="shared" si="44"/>
        <v>0</v>
      </c>
      <c r="G336" s="4">
        <f t="shared" si="45"/>
        <v>0</v>
      </c>
      <c r="H336" s="4">
        <f t="shared" si="40"/>
        <v>150000</v>
      </c>
      <c r="I336" s="26">
        <f t="shared" si="41"/>
        <v>2.5</v>
      </c>
      <c r="K336" s="49">
        <v>4.4999999999999998E-2</v>
      </c>
    </row>
    <row r="337" spans="1:11" ht="16.05" customHeight="1" x14ac:dyDescent="0.25">
      <c r="A337" s="48">
        <f t="shared" si="46"/>
        <v>52993</v>
      </c>
      <c r="B337" s="45" t="str">
        <f t="shared" si="42"/>
        <v>A337</v>
      </c>
      <c r="C337" s="46">
        <v>325</v>
      </c>
      <c r="D337" s="4">
        <f t="shared" si="43"/>
        <v>150000</v>
      </c>
      <c r="E337" s="4">
        <f t="shared" si="47"/>
        <v>0</v>
      </c>
      <c r="F337" s="4">
        <f t="shared" si="44"/>
        <v>0</v>
      </c>
      <c r="G337" s="4">
        <f t="shared" si="45"/>
        <v>0</v>
      </c>
      <c r="H337" s="4">
        <f t="shared" si="40"/>
        <v>150000</v>
      </c>
      <c r="I337" s="26">
        <f t="shared" si="41"/>
        <v>2.5</v>
      </c>
      <c r="K337" s="49">
        <v>4.4999999999999998E-2</v>
      </c>
    </row>
    <row r="338" spans="1:11" ht="16.05" customHeight="1" x14ac:dyDescent="0.25">
      <c r="A338" s="48">
        <f t="shared" si="46"/>
        <v>53021</v>
      </c>
      <c r="B338" s="45" t="str">
        <f t="shared" si="42"/>
        <v>A338</v>
      </c>
      <c r="C338" s="46">
        <v>326</v>
      </c>
      <c r="D338" s="4">
        <f t="shared" si="43"/>
        <v>150000</v>
      </c>
      <c r="E338" s="4">
        <f t="shared" si="47"/>
        <v>0</v>
      </c>
      <c r="F338" s="4">
        <f t="shared" si="44"/>
        <v>0</v>
      </c>
      <c r="G338" s="4">
        <f t="shared" si="45"/>
        <v>0</v>
      </c>
      <c r="H338" s="4">
        <f t="shared" si="40"/>
        <v>150000</v>
      </c>
      <c r="I338" s="26">
        <f t="shared" si="41"/>
        <v>2.5</v>
      </c>
      <c r="K338" s="49">
        <v>4.4999999999999998E-2</v>
      </c>
    </row>
    <row r="339" spans="1:11" ht="16.05" customHeight="1" x14ac:dyDescent="0.25">
      <c r="A339" s="48">
        <f t="shared" si="46"/>
        <v>53052</v>
      </c>
      <c r="B339" s="45" t="str">
        <f t="shared" si="42"/>
        <v>A339</v>
      </c>
      <c r="C339" s="46">
        <v>327</v>
      </c>
      <c r="D339" s="4">
        <f t="shared" si="43"/>
        <v>150000</v>
      </c>
      <c r="E339" s="4">
        <f t="shared" si="47"/>
        <v>0</v>
      </c>
      <c r="F339" s="4">
        <f t="shared" si="44"/>
        <v>0</v>
      </c>
      <c r="G339" s="4">
        <f t="shared" si="45"/>
        <v>0</v>
      </c>
      <c r="H339" s="4">
        <f t="shared" si="40"/>
        <v>150000</v>
      </c>
      <c r="I339" s="26">
        <f t="shared" si="41"/>
        <v>2.5</v>
      </c>
      <c r="K339" s="49">
        <v>4.4999999999999998E-2</v>
      </c>
    </row>
    <row r="340" spans="1:11" ht="16.05" customHeight="1" x14ac:dyDescent="0.25">
      <c r="A340" s="48">
        <f t="shared" si="46"/>
        <v>53082</v>
      </c>
      <c r="B340" s="45" t="str">
        <f t="shared" si="42"/>
        <v>A340</v>
      </c>
      <c r="C340" s="46">
        <v>328</v>
      </c>
      <c r="D340" s="4">
        <f t="shared" si="43"/>
        <v>150000</v>
      </c>
      <c r="E340" s="4">
        <f t="shared" si="47"/>
        <v>0</v>
      </c>
      <c r="F340" s="4">
        <f t="shared" si="44"/>
        <v>0</v>
      </c>
      <c r="G340" s="4">
        <f t="shared" si="45"/>
        <v>0</v>
      </c>
      <c r="H340" s="4">
        <f t="shared" si="40"/>
        <v>150000</v>
      </c>
      <c r="I340" s="26">
        <f t="shared" si="41"/>
        <v>2.5</v>
      </c>
      <c r="K340" s="49">
        <v>4.4999999999999998E-2</v>
      </c>
    </row>
    <row r="341" spans="1:11" ht="16.05" customHeight="1" x14ac:dyDescent="0.25">
      <c r="A341" s="48">
        <f t="shared" si="46"/>
        <v>53113</v>
      </c>
      <c r="B341" s="45" t="str">
        <f t="shared" si="42"/>
        <v>A341</v>
      </c>
      <c r="C341" s="46">
        <v>329</v>
      </c>
      <c r="D341" s="4">
        <f t="shared" si="43"/>
        <v>150000</v>
      </c>
      <c r="E341" s="4">
        <f t="shared" si="47"/>
        <v>0</v>
      </c>
      <c r="F341" s="4">
        <f t="shared" si="44"/>
        <v>0</v>
      </c>
      <c r="G341" s="4">
        <f t="shared" si="45"/>
        <v>0</v>
      </c>
      <c r="H341" s="4">
        <f t="shared" si="40"/>
        <v>150000</v>
      </c>
      <c r="I341" s="26">
        <f t="shared" si="41"/>
        <v>2.5</v>
      </c>
      <c r="K341" s="49">
        <v>4.4999999999999998E-2</v>
      </c>
    </row>
    <row r="342" spans="1:11" ht="16.05" customHeight="1" x14ac:dyDescent="0.25">
      <c r="A342" s="48">
        <f t="shared" si="46"/>
        <v>53143</v>
      </c>
      <c r="B342" s="45" t="str">
        <f t="shared" si="42"/>
        <v>A342</v>
      </c>
      <c r="C342" s="46">
        <v>330</v>
      </c>
      <c r="D342" s="4">
        <f t="shared" si="43"/>
        <v>150000</v>
      </c>
      <c r="E342" s="4">
        <f t="shared" si="47"/>
        <v>0</v>
      </c>
      <c r="F342" s="4">
        <f t="shared" si="44"/>
        <v>0</v>
      </c>
      <c r="G342" s="4">
        <f t="shared" si="45"/>
        <v>0</v>
      </c>
      <c r="H342" s="4">
        <f t="shared" si="40"/>
        <v>150000</v>
      </c>
      <c r="I342" s="26">
        <f t="shared" si="41"/>
        <v>2.5</v>
      </c>
      <c r="K342" s="49">
        <v>4.4999999999999998E-2</v>
      </c>
    </row>
    <row r="343" spans="1:11" ht="16.05" customHeight="1" x14ac:dyDescent="0.25">
      <c r="A343" s="48">
        <f t="shared" si="46"/>
        <v>53174</v>
      </c>
      <c r="B343" s="45" t="str">
        <f t="shared" si="42"/>
        <v>A343</v>
      </c>
      <c r="C343" s="46">
        <v>331</v>
      </c>
      <c r="D343" s="4">
        <f t="shared" si="43"/>
        <v>150000</v>
      </c>
      <c r="E343" s="4">
        <f t="shared" si="47"/>
        <v>0</v>
      </c>
      <c r="F343" s="4">
        <f t="shared" si="44"/>
        <v>0</v>
      </c>
      <c r="G343" s="4">
        <f t="shared" si="45"/>
        <v>0</v>
      </c>
      <c r="H343" s="4">
        <f t="shared" si="40"/>
        <v>150000</v>
      </c>
      <c r="I343" s="26">
        <f t="shared" si="41"/>
        <v>2.5</v>
      </c>
      <c r="K343" s="49">
        <v>4.4999999999999998E-2</v>
      </c>
    </row>
    <row r="344" spans="1:11" ht="16.05" customHeight="1" x14ac:dyDescent="0.25">
      <c r="A344" s="48">
        <f t="shared" si="46"/>
        <v>53205</v>
      </c>
      <c r="B344" s="45" t="str">
        <f t="shared" si="42"/>
        <v>A344</v>
      </c>
      <c r="C344" s="46">
        <v>332</v>
      </c>
      <c r="D344" s="4">
        <f t="shared" si="43"/>
        <v>150000</v>
      </c>
      <c r="E344" s="4">
        <f t="shared" si="47"/>
        <v>0</v>
      </c>
      <c r="F344" s="4">
        <f t="shared" si="44"/>
        <v>0</v>
      </c>
      <c r="G344" s="4">
        <f t="shared" si="45"/>
        <v>0</v>
      </c>
      <c r="H344" s="4">
        <f t="shared" si="40"/>
        <v>150000</v>
      </c>
      <c r="I344" s="26">
        <f t="shared" si="41"/>
        <v>2.5</v>
      </c>
      <c r="K344" s="49">
        <v>4.4999999999999998E-2</v>
      </c>
    </row>
    <row r="345" spans="1:11" ht="16.05" customHeight="1" x14ac:dyDescent="0.25">
      <c r="A345" s="48">
        <f t="shared" si="46"/>
        <v>53235</v>
      </c>
      <c r="B345" s="45" t="str">
        <f t="shared" si="42"/>
        <v>A345</v>
      </c>
      <c r="C345" s="46">
        <v>333</v>
      </c>
      <c r="D345" s="4">
        <f t="shared" si="43"/>
        <v>150000</v>
      </c>
      <c r="E345" s="4">
        <f t="shared" si="47"/>
        <v>0</v>
      </c>
      <c r="F345" s="4">
        <f t="shared" si="44"/>
        <v>0</v>
      </c>
      <c r="G345" s="4">
        <f t="shared" si="45"/>
        <v>0</v>
      </c>
      <c r="H345" s="4">
        <f t="shared" si="40"/>
        <v>150000</v>
      </c>
      <c r="I345" s="26">
        <f t="shared" si="41"/>
        <v>2.5</v>
      </c>
      <c r="K345" s="49">
        <v>4.4999999999999998E-2</v>
      </c>
    </row>
    <row r="346" spans="1:11" ht="16.05" customHeight="1" x14ac:dyDescent="0.25">
      <c r="A346" s="48">
        <f t="shared" si="46"/>
        <v>53266</v>
      </c>
      <c r="B346" s="45" t="str">
        <f t="shared" si="42"/>
        <v>A346</v>
      </c>
      <c r="C346" s="46">
        <v>334</v>
      </c>
      <c r="D346" s="4">
        <f t="shared" si="43"/>
        <v>150000</v>
      </c>
      <c r="E346" s="4">
        <f t="shared" si="47"/>
        <v>0</v>
      </c>
      <c r="F346" s="4">
        <f t="shared" si="44"/>
        <v>0</v>
      </c>
      <c r="G346" s="4">
        <f t="shared" si="45"/>
        <v>0</v>
      </c>
      <c r="H346" s="4">
        <f t="shared" si="40"/>
        <v>150000</v>
      </c>
      <c r="I346" s="26">
        <f t="shared" si="41"/>
        <v>2.5</v>
      </c>
      <c r="K346" s="49">
        <v>4.4999999999999998E-2</v>
      </c>
    </row>
    <row r="347" spans="1:11" ht="16.05" customHeight="1" x14ac:dyDescent="0.25">
      <c r="A347" s="48">
        <f t="shared" si="46"/>
        <v>53296</v>
      </c>
      <c r="B347" s="45" t="str">
        <f t="shared" si="42"/>
        <v>A347</v>
      </c>
      <c r="C347" s="46">
        <v>335</v>
      </c>
      <c r="D347" s="4">
        <f t="shared" si="43"/>
        <v>150000</v>
      </c>
      <c r="E347" s="4">
        <f t="shared" si="47"/>
        <v>0</v>
      </c>
      <c r="F347" s="4">
        <f t="shared" si="44"/>
        <v>0</v>
      </c>
      <c r="G347" s="4">
        <f t="shared" si="45"/>
        <v>0</v>
      </c>
      <c r="H347" s="4">
        <f t="shared" si="40"/>
        <v>150000</v>
      </c>
      <c r="I347" s="26">
        <f t="shared" si="41"/>
        <v>2.5</v>
      </c>
      <c r="K347" s="49">
        <v>4.4999999999999998E-2</v>
      </c>
    </row>
    <row r="348" spans="1:11" ht="16.05" customHeight="1" x14ac:dyDescent="0.25">
      <c r="A348" s="48">
        <f t="shared" si="46"/>
        <v>53327</v>
      </c>
      <c r="B348" s="45" t="str">
        <f t="shared" si="42"/>
        <v>A348</v>
      </c>
      <c r="C348" s="46">
        <v>336</v>
      </c>
      <c r="D348" s="4">
        <f t="shared" si="43"/>
        <v>150000</v>
      </c>
      <c r="E348" s="4">
        <f t="shared" si="47"/>
        <v>0</v>
      </c>
      <c r="F348" s="4">
        <f t="shared" si="44"/>
        <v>0</v>
      </c>
      <c r="G348" s="4">
        <f t="shared" si="45"/>
        <v>0</v>
      </c>
      <c r="H348" s="4">
        <f t="shared" si="40"/>
        <v>150000</v>
      </c>
      <c r="I348" s="26">
        <f t="shared" si="41"/>
        <v>2.5</v>
      </c>
      <c r="K348" s="49">
        <v>4.4999999999999998E-2</v>
      </c>
    </row>
    <row r="349" spans="1:11" ht="16.05" customHeight="1" x14ac:dyDescent="0.25">
      <c r="A349" s="48">
        <f t="shared" si="46"/>
        <v>53358</v>
      </c>
      <c r="B349" s="45" t="str">
        <f t="shared" si="42"/>
        <v>A349</v>
      </c>
      <c r="C349" s="46">
        <v>337</v>
      </c>
      <c r="D349" s="4">
        <f t="shared" si="43"/>
        <v>150000</v>
      </c>
      <c r="E349" s="4">
        <f t="shared" si="47"/>
        <v>0</v>
      </c>
      <c r="F349" s="4">
        <f t="shared" si="44"/>
        <v>0</v>
      </c>
      <c r="G349" s="4">
        <f t="shared" si="45"/>
        <v>0</v>
      </c>
      <c r="H349" s="4">
        <f t="shared" si="40"/>
        <v>150000</v>
      </c>
      <c r="I349" s="26">
        <f t="shared" si="41"/>
        <v>2.5</v>
      </c>
      <c r="K349" s="49">
        <v>4.4999999999999998E-2</v>
      </c>
    </row>
    <row r="350" spans="1:11" ht="16.05" customHeight="1" x14ac:dyDescent="0.25">
      <c r="A350" s="48">
        <f t="shared" si="46"/>
        <v>53386</v>
      </c>
      <c r="B350" s="45" t="str">
        <f t="shared" si="42"/>
        <v>A350</v>
      </c>
      <c r="C350" s="46">
        <v>338</v>
      </c>
      <c r="D350" s="4">
        <f t="shared" si="43"/>
        <v>150000</v>
      </c>
      <c r="E350" s="4">
        <f t="shared" si="47"/>
        <v>0</v>
      </c>
      <c r="F350" s="4">
        <f t="shared" si="44"/>
        <v>0</v>
      </c>
      <c r="G350" s="4">
        <f t="shared" si="45"/>
        <v>0</v>
      </c>
      <c r="H350" s="4">
        <f t="shared" si="40"/>
        <v>150000</v>
      </c>
      <c r="I350" s="26">
        <f t="shared" si="41"/>
        <v>2.5</v>
      </c>
      <c r="K350" s="49">
        <v>4.4999999999999998E-2</v>
      </c>
    </row>
    <row r="351" spans="1:11" ht="16.05" customHeight="1" x14ac:dyDescent="0.25">
      <c r="A351" s="48">
        <f t="shared" si="46"/>
        <v>53417</v>
      </c>
      <c r="B351" s="45" t="str">
        <f t="shared" si="42"/>
        <v>A351</v>
      </c>
      <c r="C351" s="46">
        <v>339</v>
      </c>
      <c r="D351" s="4">
        <f t="shared" si="43"/>
        <v>150000</v>
      </c>
      <c r="E351" s="4">
        <f t="shared" si="47"/>
        <v>0</v>
      </c>
      <c r="F351" s="4">
        <f t="shared" si="44"/>
        <v>0</v>
      </c>
      <c r="G351" s="4">
        <f t="shared" si="45"/>
        <v>0</v>
      </c>
      <c r="H351" s="4">
        <f t="shared" si="40"/>
        <v>150000</v>
      </c>
      <c r="I351" s="26">
        <f t="shared" si="41"/>
        <v>2.5</v>
      </c>
      <c r="K351" s="49">
        <v>4.4999999999999998E-2</v>
      </c>
    </row>
    <row r="352" spans="1:11" ht="16.05" customHeight="1" x14ac:dyDescent="0.25">
      <c r="A352" s="48">
        <f t="shared" si="46"/>
        <v>53447</v>
      </c>
      <c r="B352" s="45" t="str">
        <f t="shared" si="42"/>
        <v>A352</v>
      </c>
      <c r="C352" s="46">
        <v>340</v>
      </c>
      <c r="D352" s="4">
        <f t="shared" si="43"/>
        <v>150000</v>
      </c>
      <c r="E352" s="4">
        <f t="shared" si="47"/>
        <v>0</v>
      </c>
      <c r="F352" s="4">
        <f t="shared" si="44"/>
        <v>0</v>
      </c>
      <c r="G352" s="4">
        <f t="shared" si="45"/>
        <v>0</v>
      </c>
      <c r="H352" s="4">
        <f t="shared" si="40"/>
        <v>150000</v>
      </c>
      <c r="I352" s="26">
        <f t="shared" si="41"/>
        <v>2.5</v>
      </c>
      <c r="K352" s="49">
        <v>4.4999999999999998E-2</v>
      </c>
    </row>
    <row r="353" spans="1:11" ht="16.05" customHeight="1" x14ac:dyDescent="0.25">
      <c r="A353" s="48">
        <f t="shared" si="46"/>
        <v>53478</v>
      </c>
      <c r="B353" s="45" t="str">
        <f t="shared" si="42"/>
        <v>A353</v>
      </c>
      <c r="C353" s="46">
        <v>341</v>
      </c>
      <c r="D353" s="4">
        <f t="shared" si="43"/>
        <v>150000</v>
      </c>
      <c r="E353" s="4">
        <f t="shared" si="47"/>
        <v>0</v>
      </c>
      <c r="F353" s="4">
        <f t="shared" si="44"/>
        <v>0</v>
      </c>
      <c r="G353" s="4">
        <f t="shared" si="45"/>
        <v>0</v>
      </c>
      <c r="H353" s="4">
        <f t="shared" si="40"/>
        <v>150000</v>
      </c>
      <c r="I353" s="26">
        <f t="shared" si="41"/>
        <v>2.5</v>
      </c>
      <c r="K353" s="49">
        <v>4.4999999999999998E-2</v>
      </c>
    </row>
    <row r="354" spans="1:11" ht="16.05" customHeight="1" x14ac:dyDescent="0.25">
      <c r="A354" s="48">
        <f t="shared" si="46"/>
        <v>53508</v>
      </c>
      <c r="B354" s="45" t="str">
        <f t="shared" si="42"/>
        <v>A354</v>
      </c>
      <c r="C354" s="46">
        <v>342</v>
      </c>
      <c r="D354" s="4">
        <f t="shared" si="43"/>
        <v>150000</v>
      </c>
      <c r="E354" s="4">
        <f t="shared" si="47"/>
        <v>0</v>
      </c>
      <c r="F354" s="4">
        <f t="shared" si="44"/>
        <v>0</v>
      </c>
      <c r="G354" s="4">
        <f t="shared" si="45"/>
        <v>0</v>
      </c>
      <c r="H354" s="4">
        <f t="shared" si="40"/>
        <v>150000</v>
      </c>
      <c r="I354" s="26">
        <f t="shared" si="41"/>
        <v>2.5</v>
      </c>
      <c r="K354" s="49">
        <v>4.4999999999999998E-2</v>
      </c>
    </row>
    <row r="355" spans="1:11" ht="16.05" customHeight="1" x14ac:dyDescent="0.25">
      <c r="A355" s="48">
        <f t="shared" si="46"/>
        <v>53539</v>
      </c>
      <c r="B355" s="45" t="str">
        <f t="shared" si="42"/>
        <v>A355</v>
      </c>
      <c r="C355" s="46">
        <v>343</v>
      </c>
      <c r="D355" s="4">
        <f t="shared" si="43"/>
        <v>150000</v>
      </c>
      <c r="E355" s="4">
        <f t="shared" si="47"/>
        <v>0</v>
      </c>
      <c r="F355" s="4">
        <f t="shared" si="44"/>
        <v>0</v>
      </c>
      <c r="G355" s="4">
        <f t="shared" si="45"/>
        <v>0</v>
      </c>
      <c r="H355" s="4">
        <f t="shared" si="40"/>
        <v>150000</v>
      </c>
      <c r="I355" s="26">
        <f t="shared" si="41"/>
        <v>2.5</v>
      </c>
      <c r="K355" s="49">
        <v>4.4999999999999998E-2</v>
      </c>
    </row>
    <row r="356" spans="1:11" ht="16.05" customHeight="1" x14ac:dyDescent="0.25">
      <c r="A356" s="48">
        <f t="shared" si="46"/>
        <v>53570</v>
      </c>
      <c r="B356" s="45" t="str">
        <f t="shared" si="42"/>
        <v>A356</v>
      </c>
      <c r="C356" s="46">
        <v>344</v>
      </c>
      <c r="D356" s="4">
        <f t="shared" si="43"/>
        <v>150000</v>
      </c>
      <c r="E356" s="4">
        <f t="shared" si="47"/>
        <v>0</v>
      </c>
      <c r="F356" s="4">
        <f t="shared" si="44"/>
        <v>0</v>
      </c>
      <c r="G356" s="4">
        <f t="shared" si="45"/>
        <v>0</v>
      </c>
      <c r="H356" s="4">
        <f t="shared" si="40"/>
        <v>150000</v>
      </c>
      <c r="I356" s="26">
        <f t="shared" si="41"/>
        <v>2.5</v>
      </c>
      <c r="K356" s="49">
        <v>4.4999999999999998E-2</v>
      </c>
    </row>
    <row r="357" spans="1:11" ht="16.05" customHeight="1" x14ac:dyDescent="0.25">
      <c r="A357" s="48">
        <f t="shared" si="46"/>
        <v>53600</v>
      </c>
      <c r="B357" s="45" t="str">
        <f t="shared" si="42"/>
        <v>A357</v>
      </c>
      <c r="C357" s="46">
        <v>345</v>
      </c>
      <c r="D357" s="4">
        <f t="shared" si="43"/>
        <v>150000</v>
      </c>
      <c r="E357" s="4">
        <f t="shared" si="47"/>
        <v>0</v>
      </c>
      <c r="F357" s="4">
        <f t="shared" si="44"/>
        <v>0</v>
      </c>
      <c r="G357" s="4">
        <f t="shared" si="45"/>
        <v>0</v>
      </c>
      <c r="H357" s="4">
        <f t="shared" si="40"/>
        <v>150000</v>
      </c>
      <c r="I357" s="26">
        <f t="shared" si="41"/>
        <v>2.5</v>
      </c>
      <c r="K357" s="49">
        <v>4.4999999999999998E-2</v>
      </c>
    </row>
    <row r="358" spans="1:11" ht="16.05" customHeight="1" x14ac:dyDescent="0.25">
      <c r="A358" s="48">
        <f t="shared" si="46"/>
        <v>53631</v>
      </c>
      <c r="B358" s="45" t="str">
        <f t="shared" si="42"/>
        <v>A358</v>
      </c>
      <c r="C358" s="46">
        <v>346</v>
      </c>
      <c r="D358" s="4">
        <f t="shared" si="43"/>
        <v>150000</v>
      </c>
      <c r="E358" s="4">
        <f t="shared" si="47"/>
        <v>0</v>
      </c>
      <c r="F358" s="4">
        <f t="shared" si="44"/>
        <v>0</v>
      </c>
      <c r="G358" s="4">
        <f t="shared" si="45"/>
        <v>0</v>
      </c>
      <c r="H358" s="4">
        <f t="shared" si="40"/>
        <v>150000</v>
      </c>
      <c r="I358" s="26">
        <f t="shared" si="41"/>
        <v>2.5</v>
      </c>
      <c r="K358" s="49">
        <v>4.4999999999999998E-2</v>
      </c>
    </row>
    <row r="359" spans="1:11" ht="16.05" customHeight="1" x14ac:dyDescent="0.25">
      <c r="A359" s="48">
        <f t="shared" si="46"/>
        <v>53661</v>
      </c>
      <c r="B359" s="45" t="str">
        <f t="shared" si="42"/>
        <v>A359</v>
      </c>
      <c r="C359" s="46">
        <v>347</v>
      </c>
      <c r="D359" s="4">
        <f t="shared" si="43"/>
        <v>150000</v>
      </c>
      <c r="E359" s="4">
        <f t="shared" si="47"/>
        <v>0</v>
      </c>
      <c r="F359" s="4">
        <f t="shared" si="44"/>
        <v>0</v>
      </c>
      <c r="G359" s="4">
        <f t="shared" si="45"/>
        <v>0</v>
      </c>
      <c r="H359" s="4">
        <f t="shared" si="40"/>
        <v>150000</v>
      </c>
      <c r="I359" s="26">
        <f t="shared" si="41"/>
        <v>2.5</v>
      </c>
      <c r="K359" s="49">
        <v>4.4999999999999998E-2</v>
      </c>
    </row>
    <row r="360" spans="1:11" ht="16.05" customHeight="1" x14ac:dyDescent="0.25">
      <c r="A360" s="48">
        <f t="shared" si="46"/>
        <v>53692</v>
      </c>
      <c r="B360" s="45" t="str">
        <f t="shared" si="42"/>
        <v>A360</v>
      </c>
      <c r="C360" s="46">
        <v>348</v>
      </c>
      <c r="D360" s="4">
        <f t="shared" si="43"/>
        <v>150000</v>
      </c>
      <c r="E360" s="4">
        <f t="shared" si="47"/>
        <v>0</v>
      </c>
      <c r="F360" s="4">
        <f t="shared" si="44"/>
        <v>0</v>
      </c>
      <c r="G360" s="4">
        <f t="shared" si="45"/>
        <v>0</v>
      </c>
      <c r="H360" s="4">
        <f t="shared" si="40"/>
        <v>150000</v>
      </c>
      <c r="I360" s="26">
        <f t="shared" si="41"/>
        <v>2.5</v>
      </c>
      <c r="K360" s="49">
        <v>4.4999999999999998E-2</v>
      </c>
    </row>
    <row r="361" spans="1:11" ht="16.05" customHeight="1" x14ac:dyDescent="0.25">
      <c r="A361" s="48">
        <f t="shared" si="46"/>
        <v>53723</v>
      </c>
      <c r="B361" s="45" t="str">
        <f t="shared" si="42"/>
        <v>A361</v>
      </c>
      <c r="C361" s="46">
        <v>349</v>
      </c>
      <c r="D361" s="4">
        <f t="shared" si="43"/>
        <v>150000</v>
      </c>
      <c r="E361" s="4">
        <f t="shared" si="47"/>
        <v>0</v>
      </c>
      <c r="F361" s="4">
        <f t="shared" si="44"/>
        <v>0</v>
      </c>
      <c r="G361" s="4">
        <f t="shared" si="45"/>
        <v>0</v>
      </c>
      <c r="H361" s="4">
        <f t="shared" si="40"/>
        <v>150000</v>
      </c>
      <c r="I361" s="26">
        <f t="shared" si="41"/>
        <v>2.5</v>
      </c>
      <c r="K361" s="49">
        <v>4.4999999999999998E-2</v>
      </c>
    </row>
    <row r="362" spans="1:11" ht="16.05" customHeight="1" x14ac:dyDescent="0.25">
      <c r="A362" s="48">
        <f t="shared" si="46"/>
        <v>53751</v>
      </c>
      <c r="B362" s="45" t="str">
        <f t="shared" si="42"/>
        <v>A362</v>
      </c>
      <c r="C362" s="46">
        <v>350</v>
      </c>
      <c r="D362" s="4">
        <f t="shared" si="43"/>
        <v>150000</v>
      </c>
      <c r="E362" s="4">
        <f t="shared" si="47"/>
        <v>0</v>
      </c>
      <c r="F362" s="4">
        <f t="shared" si="44"/>
        <v>0</v>
      </c>
      <c r="G362" s="4">
        <f t="shared" si="45"/>
        <v>0</v>
      </c>
      <c r="H362" s="4">
        <f t="shared" si="40"/>
        <v>150000</v>
      </c>
      <c r="I362" s="26">
        <f t="shared" si="41"/>
        <v>2.5</v>
      </c>
      <c r="K362" s="49">
        <v>4.4999999999999998E-2</v>
      </c>
    </row>
    <row r="363" spans="1:11" ht="16.05" customHeight="1" x14ac:dyDescent="0.25">
      <c r="A363" s="48">
        <f t="shared" si="46"/>
        <v>53782</v>
      </c>
      <c r="B363" s="45" t="str">
        <f t="shared" si="42"/>
        <v>A363</v>
      </c>
      <c r="C363" s="46">
        <v>351</v>
      </c>
      <c r="D363" s="4">
        <f t="shared" si="43"/>
        <v>150000</v>
      </c>
      <c r="E363" s="4">
        <f t="shared" si="47"/>
        <v>0</v>
      </c>
      <c r="F363" s="4">
        <f t="shared" si="44"/>
        <v>0</v>
      </c>
      <c r="G363" s="4">
        <f t="shared" si="45"/>
        <v>0</v>
      </c>
      <c r="H363" s="4">
        <f t="shared" si="40"/>
        <v>150000</v>
      </c>
      <c r="I363" s="26">
        <f t="shared" si="41"/>
        <v>2.5</v>
      </c>
      <c r="K363" s="49">
        <v>4.4999999999999998E-2</v>
      </c>
    </row>
    <row r="364" spans="1:11" ht="16.05" customHeight="1" x14ac:dyDescent="0.25">
      <c r="A364" s="48">
        <f t="shared" si="46"/>
        <v>53812</v>
      </c>
      <c r="B364" s="45" t="str">
        <f t="shared" si="42"/>
        <v>A364</v>
      </c>
      <c r="C364" s="46">
        <v>352</v>
      </c>
      <c r="D364" s="4">
        <f t="shared" si="43"/>
        <v>150000</v>
      </c>
      <c r="E364" s="4">
        <f t="shared" si="47"/>
        <v>0</v>
      </c>
      <c r="F364" s="4">
        <f t="shared" si="44"/>
        <v>0</v>
      </c>
      <c r="G364" s="4">
        <f t="shared" si="45"/>
        <v>0</v>
      </c>
      <c r="H364" s="4">
        <f t="shared" si="40"/>
        <v>150000</v>
      </c>
      <c r="I364" s="26">
        <f t="shared" si="41"/>
        <v>2.5</v>
      </c>
      <c r="K364" s="49">
        <v>4.4999999999999998E-2</v>
      </c>
    </row>
    <row r="365" spans="1:11" ht="16.05" customHeight="1" x14ac:dyDescent="0.25">
      <c r="A365" s="48">
        <f t="shared" si="46"/>
        <v>53843</v>
      </c>
      <c r="B365" s="45" t="str">
        <f t="shared" si="42"/>
        <v>A365</v>
      </c>
      <c r="C365" s="46">
        <v>353</v>
      </c>
      <c r="D365" s="4">
        <f t="shared" si="43"/>
        <v>150000</v>
      </c>
      <c r="E365" s="4">
        <f t="shared" si="47"/>
        <v>0</v>
      </c>
      <c r="F365" s="4">
        <f t="shared" si="44"/>
        <v>0</v>
      </c>
      <c r="G365" s="4">
        <f t="shared" si="45"/>
        <v>0</v>
      </c>
      <c r="H365" s="4">
        <f t="shared" si="40"/>
        <v>150000</v>
      </c>
      <c r="I365" s="26">
        <f t="shared" si="41"/>
        <v>2.5</v>
      </c>
      <c r="K365" s="49">
        <v>4.4999999999999998E-2</v>
      </c>
    </row>
    <row r="366" spans="1:11" ht="16.05" customHeight="1" x14ac:dyDescent="0.25">
      <c r="A366" s="48">
        <f t="shared" si="46"/>
        <v>53873</v>
      </c>
      <c r="B366" s="45" t="str">
        <f t="shared" si="42"/>
        <v>A366</v>
      </c>
      <c r="C366" s="46">
        <v>354</v>
      </c>
      <c r="D366" s="4">
        <f t="shared" si="43"/>
        <v>150000</v>
      </c>
      <c r="E366" s="4">
        <f t="shared" si="47"/>
        <v>0</v>
      </c>
      <c r="F366" s="4">
        <f t="shared" si="44"/>
        <v>0</v>
      </c>
      <c r="G366" s="4">
        <f t="shared" si="45"/>
        <v>0</v>
      </c>
      <c r="H366" s="4">
        <f t="shared" si="40"/>
        <v>150000</v>
      </c>
      <c r="I366" s="26">
        <f t="shared" si="41"/>
        <v>2.5</v>
      </c>
      <c r="K366" s="49">
        <v>4.4999999999999998E-2</v>
      </c>
    </row>
    <row r="367" spans="1:11" ht="16.05" customHeight="1" x14ac:dyDescent="0.25">
      <c r="A367" s="48">
        <f t="shared" si="46"/>
        <v>53904</v>
      </c>
      <c r="B367" s="45" t="str">
        <f t="shared" si="42"/>
        <v>A367</v>
      </c>
      <c r="C367" s="46">
        <v>355</v>
      </c>
      <c r="D367" s="4">
        <f t="shared" si="43"/>
        <v>150000</v>
      </c>
      <c r="E367" s="4">
        <f t="shared" si="47"/>
        <v>0</v>
      </c>
      <c r="F367" s="4">
        <f t="shared" si="44"/>
        <v>0</v>
      </c>
      <c r="G367" s="4">
        <f t="shared" si="45"/>
        <v>0</v>
      </c>
      <c r="H367" s="4">
        <f t="shared" si="40"/>
        <v>150000</v>
      </c>
      <c r="I367" s="26">
        <f t="shared" si="41"/>
        <v>2.5</v>
      </c>
      <c r="K367" s="49">
        <v>4.4999999999999998E-2</v>
      </c>
    </row>
    <row r="368" spans="1:11" ht="16.05" customHeight="1" x14ac:dyDescent="0.25">
      <c r="A368" s="48">
        <f t="shared" si="46"/>
        <v>53935</v>
      </c>
      <c r="B368" s="45" t="str">
        <f t="shared" si="42"/>
        <v>A368</v>
      </c>
      <c r="C368" s="46">
        <v>356</v>
      </c>
      <c r="D368" s="4">
        <f t="shared" si="43"/>
        <v>150000</v>
      </c>
      <c r="E368" s="4">
        <f t="shared" si="47"/>
        <v>0</v>
      </c>
      <c r="F368" s="4">
        <f t="shared" si="44"/>
        <v>0</v>
      </c>
      <c r="G368" s="4">
        <f t="shared" si="45"/>
        <v>0</v>
      </c>
      <c r="H368" s="4">
        <f t="shared" si="40"/>
        <v>150000</v>
      </c>
      <c r="I368" s="26">
        <f t="shared" si="41"/>
        <v>2.5</v>
      </c>
      <c r="K368" s="49">
        <v>4.4999999999999998E-2</v>
      </c>
    </row>
    <row r="369" spans="1:12" ht="16.05" customHeight="1" x14ac:dyDescent="0.25">
      <c r="A369" s="48">
        <f t="shared" si="46"/>
        <v>53965</v>
      </c>
      <c r="B369" s="45" t="str">
        <f t="shared" si="42"/>
        <v>A369</v>
      </c>
      <c r="C369" s="46">
        <v>357</v>
      </c>
      <c r="D369" s="4">
        <f t="shared" si="43"/>
        <v>150000</v>
      </c>
      <c r="E369" s="4">
        <f t="shared" si="47"/>
        <v>0</v>
      </c>
      <c r="F369" s="4">
        <f t="shared" si="44"/>
        <v>0</v>
      </c>
      <c r="G369" s="4">
        <f t="shared" si="45"/>
        <v>0</v>
      </c>
      <c r="H369" s="4">
        <f t="shared" si="40"/>
        <v>150000</v>
      </c>
      <c r="I369" s="26">
        <f t="shared" si="41"/>
        <v>2.5</v>
      </c>
      <c r="K369" s="49">
        <v>4.4999999999999998E-2</v>
      </c>
    </row>
    <row r="370" spans="1:12" ht="16.05" customHeight="1" x14ac:dyDescent="0.25">
      <c r="A370" s="48">
        <f t="shared" si="46"/>
        <v>53996</v>
      </c>
      <c r="B370" s="45" t="str">
        <f t="shared" si="42"/>
        <v>A370</v>
      </c>
      <c r="C370" s="46">
        <v>358</v>
      </c>
      <c r="D370" s="4">
        <f t="shared" si="43"/>
        <v>150000</v>
      </c>
      <c r="E370" s="4">
        <f t="shared" si="47"/>
        <v>0</v>
      </c>
      <c r="F370" s="4">
        <f t="shared" si="44"/>
        <v>0</v>
      </c>
      <c r="G370" s="4">
        <f t="shared" si="45"/>
        <v>0</v>
      </c>
      <c r="H370" s="4">
        <f t="shared" si="40"/>
        <v>150000</v>
      </c>
      <c r="I370" s="26">
        <f t="shared" si="41"/>
        <v>2.5</v>
      </c>
      <c r="K370" s="49">
        <v>4.4999999999999998E-2</v>
      </c>
    </row>
    <row r="371" spans="1:12" ht="16.05" customHeight="1" x14ac:dyDescent="0.25">
      <c r="A371" s="48">
        <f t="shared" si="46"/>
        <v>54026</v>
      </c>
      <c r="B371" s="45" t="str">
        <f t="shared" si="42"/>
        <v>A371</v>
      </c>
      <c r="C371" s="46">
        <v>359</v>
      </c>
      <c r="D371" s="4">
        <f t="shared" si="43"/>
        <v>150000</v>
      </c>
      <c r="E371" s="4">
        <f t="shared" si="47"/>
        <v>0</v>
      </c>
      <c r="F371" s="4">
        <f t="shared" si="44"/>
        <v>0</v>
      </c>
      <c r="G371" s="4">
        <f t="shared" si="45"/>
        <v>0</v>
      </c>
      <c r="H371" s="4">
        <f t="shared" si="40"/>
        <v>150000</v>
      </c>
      <c r="I371" s="26">
        <f t="shared" si="41"/>
        <v>2.5</v>
      </c>
      <c r="K371" s="49">
        <v>4.4999999999999998E-2</v>
      </c>
    </row>
    <row r="372" spans="1:12" ht="16.05" customHeight="1" x14ac:dyDescent="0.25">
      <c r="A372" s="48">
        <f t="shared" si="46"/>
        <v>54057</v>
      </c>
      <c r="B372" s="45" t="str">
        <f t="shared" si="42"/>
        <v>A372</v>
      </c>
      <c r="C372" s="46">
        <v>360</v>
      </c>
      <c r="D372" s="4">
        <f t="shared" si="43"/>
        <v>150000</v>
      </c>
      <c r="E372" s="4">
        <f t="shared" si="47"/>
        <v>0</v>
      </c>
      <c r="F372" s="4">
        <f t="shared" si="44"/>
        <v>0</v>
      </c>
      <c r="G372" s="4">
        <f t="shared" si="45"/>
        <v>0</v>
      </c>
      <c r="H372" s="4">
        <f t="shared" si="40"/>
        <v>150000</v>
      </c>
      <c r="I372" s="26">
        <f t="shared" si="41"/>
        <v>2.5</v>
      </c>
      <c r="K372" s="49">
        <v>4.4999999999999998E-2</v>
      </c>
    </row>
    <row r="373" spans="1:12" s="51" customFormat="1" ht="16.05" customHeight="1" thickBot="1" x14ac:dyDescent="0.25">
      <c r="A373" s="50"/>
      <c r="B373" s="50"/>
      <c r="D373" s="52"/>
      <c r="E373" s="53">
        <f>SUM(E13:E372)</f>
        <v>-66922.303904189888</v>
      </c>
      <c r="F373" s="53">
        <f>SUM(F13:F372)</f>
        <v>23077.696095810101</v>
      </c>
      <c r="G373" s="53">
        <f>SUM(G13:G372)</f>
        <v>-89999.999999999971</v>
      </c>
      <c r="H373" s="52"/>
      <c r="I373" s="54"/>
      <c r="K373" s="55"/>
      <c r="L373" s="52"/>
    </row>
    <row r="374" spans="1:12" ht="16.05" customHeight="1" thickTop="1" x14ac:dyDescent="0.25"/>
  </sheetData>
  <mergeCells count="6">
    <mergeCell ref="A9:C9"/>
    <mergeCell ref="A4:C4"/>
    <mergeCell ref="A5:C5"/>
    <mergeCell ref="A6:C6"/>
    <mergeCell ref="A7:C7"/>
    <mergeCell ref="A8:C8"/>
  </mergeCells>
  <dataValidations count="4">
    <dataValidation type="whole" allowBlank="1" showErrorMessage="1" errorTitle="Invalid Loan Period" error="The loan period should be an integer value between 1 and 360." promptTitle="Loan Period in Months" prompt="Enter a loan period between 1 and 360." sqref="D6" xr:uid="{00B31B17-EF65-4115-95A7-350747C3E6A9}">
      <formula1>1</formula1>
      <formula2>360</formula2>
    </dataValidation>
    <dataValidation type="decimal" allowBlank="1" showErrorMessage="1" errorTitle="Invalid Input" error="This value must be entered as a percentage between 0% and 100%." promptTitle="Annual Interest Rate" prompt="Enter the annual interest rate as a percentage." sqref="D5" xr:uid="{C4284687-21D9-43B7-9BE0-3080941C70D3}">
      <formula1>0</formula1>
      <formula2>1</formula2>
    </dataValidation>
    <dataValidation type="list" allowBlank="1" showErrorMessage="1" promptTitle="Loan Repayment Type" prompt="Select whether the loan is repaid at the beginning or end of a month." sqref="D9" xr:uid="{8332FDF0-028B-4502-BA5D-310E8A557A09}">
      <formula1>"Beginning, End"</formula1>
    </dataValidation>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93F49559-C330-4122-BE19-30EE72A38500}">
      <formula1>1</formula1>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25CB-9892-4B9F-8D0D-715F93D59A10}">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30" customWidth="1"/>
    <col min="2" max="2" width="15.6640625" style="30" customWidth="1"/>
    <col min="3" max="3" width="15.6640625" style="29" customWidth="1"/>
    <col min="4" max="8" width="15.6640625" style="4" customWidth="1"/>
    <col min="9" max="9" width="15.6640625" style="26" customWidth="1"/>
    <col min="10" max="10" width="3.6640625" style="29" customWidth="1"/>
    <col min="11" max="11" width="15.6640625" style="5" customWidth="1"/>
    <col min="12" max="12" width="14.6640625" style="4" customWidth="1"/>
    <col min="13" max="16384" width="9.109375" style="29"/>
  </cols>
  <sheetData>
    <row r="1" spans="1:11" ht="16.05" customHeight="1" x14ac:dyDescent="0.25">
      <c r="A1" s="56" t="s">
        <v>35</v>
      </c>
      <c r="B1" s="28"/>
      <c r="K1" s="6"/>
    </row>
    <row r="2" spans="1:11" ht="16.05" customHeight="1" x14ac:dyDescent="0.25">
      <c r="A2" s="9" t="s">
        <v>36</v>
      </c>
      <c r="B2" s="28"/>
      <c r="K2" s="6"/>
    </row>
    <row r="3" spans="1:11" ht="16.05" customHeight="1" x14ac:dyDescent="0.25">
      <c r="A3" s="21" t="s">
        <v>37</v>
      </c>
    </row>
    <row r="4" spans="1:11" ht="16.05" customHeight="1" x14ac:dyDescent="0.25">
      <c r="A4" s="61" t="s">
        <v>3</v>
      </c>
      <c r="B4" s="62"/>
      <c r="C4" s="63"/>
      <c r="D4" s="31">
        <v>100000</v>
      </c>
    </row>
    <row r="5" spans="1:11" ht="16.05" customHeight="1" x14ac:dyDescent="0.25">
      <c r="A5" s="61" t="s">
        <v>1</v>
      </c>
      <c r="B5" s="62"/>
      <c r="C5" s="63"/>
      <c r="D5" s="32">
        <v>3.5000000000000003E-2</v>
      </c>
    </row>
    <row r="6" spans="1:11" ht="16.05" customHeight="1" x14ac:dyDescent="0.25">
      <c r="A6" s="61" t="s">
        <v>14</v>
      </c>
      <c r="B6" s="62"/>
      <c r="C6" s="63"/>
      <c r="D6" s="31">
        <v>120</v>
      </c>
      <c r="G6" s="33"/>
      <c r="H6" s="33"/>
      <c r="I6" s="24"/>
    </row>
    <row r="7" spans="1:11" ht="16.05" customHeight="1" x14ac:dyDescent="0.25">
      <c r="A7" s="61" t="s">
        <v>15</v>
      </c>
      <c r="B7" s="62"/>
      <c r="C7" s="63"/>
      <c r="D7" s="34">
        <f>IF(D9="Beginning",PMT($D$5/12,$D$6,-$D$4,$D$10,1),PMT($D$5/12,$D$6,-$D$4,$D$10,0))</f>
        <v>988.85867461903331</v>
      </c>
    </row>
    <row r="8" spans="1:11" ht="16.05" customHeight="1" x14ac:dyDescent="0.25">
      <c r="A8" s="61" t="s">
        <v>2</v>
      </c>
      <c r="B8" s="62"/>
      <c r="C8" s="63"/>
      <c r="D8" s="35">
        <v>43647</v>
      </c>
      <c r="E8" s="33"/>
    </row>
    <row r="9" spans="1:11" ht="16.05" customHeight="1" x14ac:dyDescent="0.25">
      <c r="A9" s="61" t="s">
        <v>5</v>
      </c>
      <c r="B9" s="62"/>
      <c r="C9" s="63"/>
      <c r="D9" s="36" t="s">
        <v>6</v>
      </c>
      <c r="E9" s="33"/>
    </row>
    <row r="10" spans="1:11" ht="16.05" customHeight="1" x14ac:dyDescent="0.25">
      <c r="A10" s="58" t="s">
        <v>16</v>
      </c>
      <c r="B10" s="59"/>
      <c r="C10" s="60"/>
      <c r="D10" s="31">
        <v>0</v>
      </c>
      <c r="G10" s="33"/>
      <c r="H10" s="33"/>
      <c r="I10" s="24"/>
    </row>
    <row r="11" spans="1:11" ht="16.05" customHeight="1" x14ac:dyDescent="0.25">
      <c r="A11" s="29"/>
      <c r="B11" s="29"/>
      <c r="D11" s="37"/>
      <c r="E11" s="33"/>
    </row>
    <row r="12" spans="1:11" s="42" customFormat="1" ht="25.2" x14ac:dyDescent="0.2">
      <c r="A12" s="38" t="s">
        <v>0</v>
      </c>
      <c r="B12" s="38" t="s">
        <v>24</v>
      </c>
      <c r="C12" s="39" t="s">
        <v>4</v>
      </c>
      <c r="D12" s="40" t="s">
        <v>17</v>
      </c>
      <c r="E12" s="40" t="s">
        <v>18</v>
      </c>
      <c r="F12" s="40" t="s">
        <v>19</v>
      </c>
      <c r="G12" s="40" t="s">
        <v>20</v>
      </c>
      <c r="H12" s="40" t="s">
        <v>21</v>
      </c>
      <c r="I12" s="41" t="s">
        <v>22</v>
      </c>
      <c r="K12" s="43" t="s">
        <v>23</v>
      </c>
    </row>
    <row r="13" spans="1:11" ht="16.05" customHeight="1" x14ac:dyDescent="0.25">
      <c r="A13" s="44">
        <f>DATE(YEAR(D8),MONTH(D8)+1,1-1)</f>
        <v>43677</v>
      </c>
      <c r="B13" s="45" t="str">
        <f>"A"&amp;ROW(A13)</f>
        <v>A13</v>
      </c>
      <c r="C13" s="46">
        <v>1</v>
      </c>
      <c r="D13" s="4">
        <f>$D$4</f>
        <v>100000</v>
      </c>
      <c r="E13" s="4">
        <f>IF($D$6+1-C13=0,0,IF($D$9="Beginning",PMT(K13/12,$D$6+1-C13,-$D13,$D$10,1),PMT(K13/12,$D$6+1-C13,-$D13,$D$10,0)))</f>
        <v>988.85867461903331</v>
      </c>
      <c r="F13" s="4">
        <f>IF($D$6+1-C13&lt;=0,0,IF($D$9="Beginning",(D13-E13)*K13/12,D13*K13/12))</f>
        <v>291.66666666666669</v>
      </c>
      <c r="G13" s="4">
        <f>IF(ROUND($D$6+1-C13,2)&lt;=0,0,E13-F13)</f>
        <v>697.19200795236657</v>
      </c>
      <c r="H13" s="4">
        <f t="shared" ref="H13:H76" si="0">D13-G13</f>
        <v>99302.80799204763</v>
      </c>
      <c r="I13" s="26">
        <f t="shared" ref="I13:I76" si="1">H13/$D$4</f>
        <v>0.99302807992047626</v>
      </c>
      <c r="K13" s="47">
        <f>$D$5</f>
        <v>3.5000000000000003E-2</v>
      </c>
    </row>
    <row r="14" spans="1:11" ht="16.05" customHeight="1" x14ac:dyDescent="0.25">
      <c r="A14" s="48">
        <f>DATE(YEAR(A13),MONTH(A13)+2,1-1)</f>
        <v>43708</v>
      </c>
      <c r="B14" s="45" t="str">
        <f t="shared" ref="B14:B77" si="2">"A"&amp;ROW(A14)</f>
        <v>A14</v>
      </c>
      <c r="C14" s="46">
        <v>2</v>
      </c>
      <c r="D14" s="4">
        <f t="shared" ref="D14:D77" si="3">IF(ROUND(H13,0)&gt;0,H13,0)</f>
        <v>99302.80799204763</v>
      </c>
      <c r="E14" s="4">
        <f>IF($D$6+1-C14&lt;=0,0,IF($D$9="Beginning",PMT(K13/12,$D$6+1-C14,-(D13-E13),-PV(K13/12,1,0,$D$10),0),PMT(K14/12,$D$6+1-C14,-D14,$D$10,0)))</f>
        <v>988.8586746190332</v>
      </c>
      <c r="F14" s="4">
        <f t="shared" ref="F14:F77" si="4">IF($D$6+1-C14&lt;=0,0,IF($D$9="Beginning",(D14-E14)*K14/12,D14*K14/12))</f>
        <v>289.63318997680562</v>
      </c>
      <c r="G14" s="4">
        <f t="shared" ref="G14:G77" si="5">IF(ROUND($D$6+1-C14,2)&lt;=0,0,E14-F14)</f>
        <v>699.22548464222757</v>
      </c>
      <c r="H14" s="4">
        <f t="shared" si="0"/>
        <v>98603.582507405401</v>
      </c>
      <c r="I14" s="26">
        <f t="shared" si="1"/>
        <v>0.98603582507405396</v>
      </c>
      <c r="K14" s="49">
        <v>3.5000000000000003E-2</v>
      </c>
    </row>
    <row r="15" spans="1:11" ht="16.05" customHeight="1" x14ac:dyDescent="0.25">
      <c r="A15" s="48">
        <f t="shared" ref="A15:A78" si="6">DATE(YEAR(A14),MONTH(A14)+2,1-1)</f>
        <v>43738</v>
      </c>
      <c r="B15" s="45" t="str">
        <f t="shared" si="2"/>
        <v>A15</v>
      </c>
      <c r="C15" s="46">
        <v>3</v>
      </c>
      <c r="D15" s="4">
        <f t="shared" si="3"/>
        <v>98603.582507405401</v>
      </c>
      <c r="E15" s="4">
        <f t="shared" ref="E15:E78" si="7">IF($D$6+1-C15&lt;=0,0,IF($D$9="Beginning",PMT(K14/12,$D$6+1-C15,-(D14-E14),-PV(K14/12,1,0,$D$10),0),PMT(K15/12,$D$6+1-C15,-D15,$D$10,0)))</f>
        <v>988.85867461903331</v>
      </c>
      <c r="F15" s="4">
        <f t="shared" si="4"/>
        <v>287.59378231326576</v>
      </c>
      <c r="G15" s="4">
        <f t="shared" si="5"/>
        <v>701.26489230576749</v>
      </c>
      <c r="H15" s="4">
        <f t="shared" si="0"/>
        <v>97902.31761509963</v>
      </c>
      <c r="I15" s="26">
        <f t="shared" si="1"/>
        <v>0.97902317615099632</v>
      </c>
      <c r="K15" s="49">
        <v>3.5000000000000003E-2</v>
      </c>
    </row>
    <row r="16" spans="1:11" ht="16.05" customHeight="1" x14ac:dyDescent="0.25">
      <c r="A16" s="48">
        <f t="shared" si="6"/>
        <v>43769</v>
      </c>
      <c r="B16" s="45" t="str">
        <f t="shared" si="2"/>
        <v>A16</v>
      </c>
      <c r="C16" s="46">
        <v>4</v>
      </c>
      <c r="D16" s="4">
        <f t="shared" si="3"/>
        <v>97902.31761509963</v>
      </c>
      <c r="E16" s="4">
        <f t="shared" si="7"/>
        <v>988.8586746190332</v>
      </c>
      <c r="F16" s="4">
        <f t="shared" si="4"/>
        <v>285.54842637737391</v>
      </c>
      <c r="G16" s="4">
        <f t="shared" si="5"/>
        <v>703.31024824165934</v>
      </c>
      <c r="H16" s="4">
        <f t="shared" si="0"/>
        <v>97199.007366857972</v>
      </c>
      <c r="I16" s="26">
        <f t="shared" si="1"/>
        <v>0.9719900736685797</v>
      </c>
      <c r="K16" s="49">
        <v>3.5000000000000003E-2</v>
      </c>
    </row>
    <row r="17" spans="1:11" ht="16.05" customHeight="1" x14ac:dyDescent="0.25">
      <c r="A17" s="48">
        <f t="shared" si="6"/>
        <v>43799</v>
      </c>
      <c r="B17" s="45" t="str">
        <f t="shared" si="2"/>
        <v>A17</v>
      </c>
      <c r="C17" s="46">
        <v>5</v>
      </c>
      <c r="D17" s="4">
        <f t="shared" si="3"/>
        <v>97199.007366857972</v>
      </c>
      <c r="E17" s="4">
        <f t="shared" si="7"/>
        <v>988.8586746190332</v>
      </c>
      <c r="F17" s="4">
        <f t="shared" si="4"/>
        <v>283.49710482000245</v>
      </c>
      <c r="G17" s="4">
        <f t="shared" si="5"/>
        <v>705.3615697990308</v>
      </c>
      <c r="H17" s="4">
        <f t="shared" si="0"/>
        <v>96493.64579705894</v>
      </c>
      <c r="I17" s="26">
        <f t="shared" si="1"/>
        <v>0.96493645797058936</v>
      </c>
      <c r="K17" s="49">
        <v>3.5000000000000003E-2</v>
      </c>
    </row>
    <row r="18" spans="1:11" ht="16.05" customHeight="1" x14ac:dyDescent="0.25">
      <c r="A18" s="48">
        <f t="shared" si="6"/>
        <v>43830</v>
      </c>
      <c r="B18" s="45" t="str">
        <f t="shared" si="2"/>
        <v>A18</v>
      </c>
      <c r="C18" s="46">
        <v>6</v>
      </c>
      <c r="D18" s="4">
        <f t="shared" si="3"/>
        <v>96493.64579705894</v>
      </c>
      <c r="E18" s="4">
        <f t="shared" si="7"/>
        <v>988.8586746190332</v>
      </c>
      <c r="F18" s="4">
        <f t="shared" si="4"/>
        <v>281.43980024142195</v>
      </c>
      <c r="G18" s="4">
        <f t="shared" si="5"/>
        <v>707.41887437761125</v>
      </c>
      <c r="H18" s="4">
        <f t="shared" si="0"/>
        <v>95786.226922681322</v>
      </c>
      <c r="I18" s="26">
        <f t="shared" si="1"/>
        <v>0.95786226922681317</v>
      </c>
      <c r="K18" s="49">
        <v>3.5000000000000003E-2</v>
      </c>
    </row>
    <row r="19" spans="1:11" ht="16.05" customHeight="1" x14ac:dyDescent="0.25">
      <c r="A19" s="48">
        <f t="shared" si="6"/>
        <v>43861</v>
      </c>
      <c r="B19" s="45" t="str">
        <f t="shared" si="2"/>
        <v>A19</v>
      </c>
      <c r="C19" s="46">
        <v>7</v>
      </c>
      <c r="D19" s="4">
        <f t="shared" si="3"/>
        <v>95786.226922681322</v>
      </c>
      <c r="E19" s="4">
        <f t="shared" si="7"/>
        <v>988.85867461903297</v>
      </c>
      <c r="F19" s="4">
        <f t="shared" si="4"/>
        <v>279.37649519115388</v>
      </c>
      <c r="G19" s="4">
        <f t="shared" si="5"/>
        <v>709.48217942787915</v>
      </c>
      <c r="H19" s="4">
        <f t="shared" si="0"/>
        <v>95076.744743253439</v>
      </c>
      <c r="I19" s="26">
        <f t="shared" si="1"/>
        <v>0.95076744743253438</v>
      </c>
      <c r="K19" s="49">
        <v>3.5000000000000003E-2</v>
      </c>
    </row>
    <row r="20" spans="1:11" ht="16.05" customHeight="1" x14ac:dyDescent="0.25">
      <c r="A20" s="48">
        <f t="shared" si="6"/>
        <v>43890</v>
      </c>
      <c r="B20" s="45" t="str">
        <f t="shared" si="2"/>
        <v>A20</v>
      </c>
      <c r="C20" s="46">
        <v>8</v>
      </c>
      <c r="D20" s="4">
        <f t="shared" si="3"/>
        <v>95076.744743253439</v>
      </c>
      <c r="E20" s="4">
        <f t="shared" si="7"/>
        <v>988.85867461903297</v>
      </c>
      <c r="F20" s="4">
        <f t="shared" si="4"/>
        <v>277.30717216782256</v>
      </c>
      <c r="G20" s="4">
        <f t="shared" si="5"/>
        <v>711.55150245121035</v>
      </c>
      <c r="H20" s="4">
        <f t="shared" si="0"/>
        <v>94365.193240802226</v>
      </c>
      <c r="I20" s="26">
        <f t="shared" si="1"/>
        <v>0.94365193240802225</v>
      </c>
      <c r="K20" s="49">
        <v>3.5000000000000003E-2</v>
      </c>
    </row>
    <row r="21" spans="1:11" ht="16.05" customHeight="1" x14ac:dyDescent="0.25">
      <c r="A21" s="48">
        <f t="shared" si="6"/>
        <v>43921</v>
      </c>
      <c r="B21" s="45" t="str">
        <f t="shared" si="2"/>
        <v>A21</v>
      </c>
      <c r="C21" s="46">
        <v>9</v>
      </c>
      <c r="D21" s="4">
        <f t="shared" si="3"/>
        <v>94365.193240802226</v>
      </c>
      <c r="E21" s="4">
        <f t="shared" si="7"/>
        <v>988.85867461903297</v>
      </c>
      <c r="F21" s="4">
        <f t="shared" si="4"/>
        <v>275.23181361900652</v>
      </c>
      <c r="G21" s="4">
        <f t="shared" si="5"/>
        <v>713.62686100002645</v>
      </c>
      <c r="H21" s="4">
        <f t="shared" si="0"/>
        <v>93651.5663798022</v>
      </c>
      <c r="I21" s="26">
        <f t="shared" si="1"/>
        <v>0.93651566379802198</v>
      </c>
      <c r="K21" s="49">
        <v>3.5000000000000003E-2</v>
      </c>
    </row>
    <row r="22" spans="1:11" ht="16.05" customHeight="1" x14ac:dyDescent="0.25">
      <c r="A22" s="48">
        <f t="shared" si="6"/>
        <v>43951</v>
      </c>
      <c r="B22" s="45" t="str">
        <f t="shared" si="2"/>
        <v>A22</v>
      </c>
      <c r="C22" s="46">
        <v>10</v>
      </c>
      <c r="D22" s="4">
        <f t="shared" si="3"/>
        <v>93651.5663798022</v>
      </c>
      <c r="E22" s="4">
        <f t="shared" si="7"/>
        <v>988.85867461903297</v>
      </c>
      <c r="F22" s="4">
        <f t="shared" si="4"/>
        <v>273.1504019410898</v>
      </c>
      <c r="G22" s="4">
        <f t="shared" si="5"/>
        <v>715.70827267794311</v>
      </c>
      <c r="H22" s="4">
        <f t="shared" si="0"/>
        <v>92935.858107124252</v>
      </c>
      <c r="I22" s="26">
        <f t="shared" si="1"/>
        <v>0.92935858107124247</v>
      </c>
      <c r="K22" s="49">
        <v>3.5000000000000003E-2</v>
      </c>
    </row>
    <row r="23" spans="1:11" ht="16.05" customHeight="1" x14ac:dyDescent="0.25">
      <c r="A23" s="48">
        <f t="shared" si="6"/>
        <v>43982</v>
      </c>
      <c r="B23" s="45" t="str">
        <f t="shared" si="2"/>
        <v>A23</v>
      </c>
      <c r="C23" s="46">
        <v>11</v>
      </c>
      <c r="D23" s="4">
        <f t="shared" si="3"/>
        <v>92935.858107124252</v>
      </c>
      <c r="E23" s="4">
        <f t="shared" si="7"/>
        <v>988.85867461903297</v>
      </c>
      <c r="F23" s="4">
        <f t="shared" si="4"/>
        <v>271.0629194791124</v>
      </c>
      <c r="G23" s="4">
        <f t="shared" si="5"/>
        <v>717.79575513992063</v>
      </c>
      <c r="H23" s="4">
        <f t="shared" si="0"/>
        <v>92218.062351984336</v>
      </c>
      <c r="I23" s="26">
        <f t="shared" si="1"/>
        <v>0.92218062351984331</v>
      </c>
      <c r="K23" s="49">
        <v>3.5000000000000003E-2</v>
      </c>
    </row>
    <row r="24" spans="1:11" ht="16.05" customHeight="1" x14ac:dyDescent="0.25">
      <c r="A24" s="48">
        <f t="shared" si="6"/>
        <v>44012</v>
      </c>
      <c r="B24" s="45" t="str">
        <f t="shared" si="2"/>
        <v>A24</v>
      </c>
      <c r="C24" s="46">
        <v>12</v>
      </c>
      <c r="D24" s="4">
        <f t="shared" si="3"/>
        <v>92218.062351984336</v>
      </c>
      <c r="E24" s="4">
        <f t="shared" si="7"/>
        <v>988.85867461903297</v>
      </c>
      <c r="F24" s="4">
        <f t="shared" si="4"/>
        <v>268.96934852662099</v>
      </c>
      <c r="G24" s="4">
        <f t="shared" si="5"/>
        <v>719.88932609241192</v>
      </c>
      <c r="H24" s="4">
        <f t="shared" si="0"/>
        <v>91498.173025891927</v>
      </c>
      <c r="I24" s="26">
        <f t="shared" si="1"/>
        <v>0.91498173025891927</v>
      </c>
      <c r="K24" s="49">
        <v>3.5000000000000003E-2</v>
      </c>
    </row>
    <row r="25" spans="1:11" ht="16.05" customHeight="1" x14ac:dyDescent="0.25">
      <c r="A25" s="48">
        <f t="shared" si="6"/>
        <v>44043</v>
      </c>
      <c r="B25" s="45" t="str">
        <f t="shared" si="2"/>
        <v>A25</v>
      </c>
      <c r="C25" s="46">
        <v>13</v>
      </c>
      <c r="D25" s="4">
        <f t="shared" si="3"/>
        <v>91498.173025891927</v>
      </c>
      <c r="E25" s="4">
        <f t="shared" si="7"/>
        <v>988.85867461903297</v>
      </c>
      <c r="F25" s="4">
        <f t="shared" si="4"/>
        <v>266.86967132551814</v>
      </c>
      <c r="G25" s="4">
        <f t="shared" si="5"/>
        <v>721.98900329351477</v>
      </c>
      <c r="H25" s="4">
        <f t="shared" si="0"/>
        <v>90776.184022598405</v>
      </c>
      <c r="I25" s="26">
        <f t="shared" si="1"/>
        <v>0.90776184022598405</v>
      </c>
      <c r="K25" s="49">
        <v>3.5000000000000003E-2</v>
      </c>
    </row>
    <row r="26" spans="1:11" ht="16.05" customHeight="1" x14ac:dyDescent="0.25">
      <c r="A26" s="48">
        <f t="shared" si="6"/>
        <v>44074</v>
      </c>
      <c r="B26" s="45" t="str">
        <f t="shared" si="2"/>
        <v>A26</v>
      </c>
      <c r="C26" s="46">
        <v>14</v>
      </c>
      <c r="D26" s="4">
        <f t="shared" si="3"/>
        <v>90776.184022598405</v>
      </c>
      <c r="E26" s="4">
        <f t="shared" si="7"/>
        <v>988.85867461903297</v>
      </c>
      <c r="F26" s="4">
        <f t="shared" si="4"/>
        <v>264.76387006591204</v>
      </c>
      <c r="G26" s="4">
        <f t="shared" si="5"/>
        <v>724.09480455312087</v>
      </c>
      <c r="H26" s="4">
        <f t="shared" si="0"/>
        <v>90052.089218045279</v>
      </c>
      <c r="I26" s="26">
        <f t="shared" si="1"/>
        <v>0.90052089218045284</v>
      </c>
      <c r="K26" s="49">
        <v>3.5000000000000003E-2</v>
      </c>
    </row>
    <row r="27" spans="1:11" ht="16.05" customHeight="1" x14ac:dyDescent="0.25">
      <c r="A27" s="48">
        <f t="shared" si="6"/>
        <v>44104</v>
      </c>
      <c r="B27" s="45" t="str">
        <f t="shared" si="2"/>
        <v>A27</v>
      </c>
      <c r="C27" s="46">
        <v>15</v>
      </c>
      <c r="D27" s="4">
        <f t="shared" si="3"/>
        <v>90052.089218045279</v>
      </c>
      <c r="E27" s="4">
        <f t="shared" si="7"/>
        <v>988.85867461903297</v>
      </c>
      <c r="F27" s="4">
        <f t="shared" si="4"/>
        <v>262.65192688596545</v>
      </c>
      <c r="G27" s="4">
        <f t="shared" si="5"/>
        <v>726.20674773306746</v>
      </c>
      <c r="H27" s="4">
        <f t="shared" si="0"/>
        <v>89325.882470312208</v>
      </c>
      <c r="I27" s="26">
        <f t="shared" si="1"/>
        <v>0.89325882470312212</v>
      </c>
      <c r="K27" s="49">
        <v>3.5000000000000003E-2</v>
      </c>
    </row>
    <row r="28" spans="1:11" ht="16.05" customHeight="1" x14ac:dyDescent="0.25">
      <c r="A28" s="48">
        <f t="shared" si="6"/>
        <v>44135</v>
      </c>
      <c r="B28" s="45" t="str">
        <f t="shared" si="2"/>
        <v>A28</v>
      </c>
      <c r="C28" s="46">
        <v>16</v>
      </c>
      <c r="D28" s="4">
        <f t="shared" si="3"/>
        <v>89325.882470312208</v>
      </c>
      <c r="E28" s="4">
        <f t="shared" si="7"/>
        <v>988.85867461903285</v>
      </c>
      <c r="F28" s="4">
        <f t="shared" si="4"/>
        <v>260.53382387174395</v>
      </c>
      <c r="G28" s="4">
        <f t="shared" si="5"/>
        <v>728.32485074728891</v>
      </c>
      <c r="H28" s="4">
        <f t="shared" si="0"/>
        <v>88597.557619564919</v>
      </c>
      <c r="I28" s="26">
        <f t="shared" si="1"/>
        <v>0.88597557619564915</v>
      </c>
      <c r="K28" s="49">
        <v>3.5000000000000003E-2</v>
      </c>
    </row>
    <row r="29" spans="1:11" ht="16.05" customHeight="1" x14ac:dyDescent="0.25">
      <c r="A29" s="48">
        <f t="shared" si="6"/>
        <v>44165</v>
      </c>
      <c r="B29" s="45" t="str">
        <f t="shared" si="2"/>
        <v>A29</v>
      </c>
      <c r="C29" s="46">
        <v>17</v>
      </c>
      <c r="D29" s="4">
        <f t="shared" si="3"/>
        <v>88597.557619564919</v>
      </c>
      <c r="E29" s="4">
        <f t="shared" si="7"/>
        <v>988.85867461903285</v>
      </c>
      <c r="F29" s="4">
        <f t="shared" si="4"/>
        <v>258.40954305706435</v>
      </c>
      <c r="G29" s="4">
        <f t="shared" si="5"/>
        <v>730.44913156196844</v>
      </c>
      <c r="H29" s="4">
        <f t="shared" si="0"/>
        <v>87867.108488002952</v>
      </c>
      <c r="I29" s="26">
        <f t="shared" si="1"/>
        <v>0.87867108488002954</v>
      </c>
      <c r="K29" s="49">
        <v>3.5000000000000003E-2</v>
      </c>
    </row>
    <row r="30" spans="1:11" ht="16.05" customHeight="1" x14ac:dyDescent="0.25">
      <c r="A30" s="48">
        <f t="shared" si="6"/>
        <v>44196</v>
      </c>
      <c r="B30" s="45" t="str">
        <f t="shared" si="2"/>
        <v>A30</v>
      </c>
      <c r="C30" s="46">
        <v>18</v>
      </c>
      <c r="D30" s="4">
        <f t="shared" si="3"/>
        <v>87867.108488002952</v>
      </c>
      <c r="E30" s="4">
        <f t="shared" si="7"/>
        <v>988.85867461903285</v>
      </c>
      <c r="F30" s="4">
        <f t="shared" si="4"/>
        <v>256.27906642334193</v>
      </c>
      <c r="G30" s="4">
        <f t="shared" si="5"/>
        <v>732.57960819569098</v>
      </c>
      <c r="H30" s="4">
        <f t="shared" si="0"/>
        <v>87134.528879807258</v>
      </c>
      <c r="I30" s="26">
        <f t="shared" si="1"/>
        <v>0.8713452887980726</v>
      </c>
      <c r="K30" s="49">
        <v>3.5000000000000003E-2</v>
      </c>
    </row>
    <row r="31" spans="1:11" ht="16.05" customHeight="1" x14ac:dyDescent="0.25">
      <c r="A31" s="48">
        <f t="shared" si="6"/>
        <v>44227</v>
      </c>
      <c r="B31" s="45" t="str">
        <f t="shared" si="2"/>
        <v>A31</v>
      </c>
      <c r="C31" s="46">
        <v>19</v>
      </c>
      <c r="D31" s="4">
        <f t="shared" si="3"/>
        <v>87134.528879807258</v>
      </c>
      <c r="E31" s="4">
        <f t="shared" si="7"/>
        <v>988.85867461903297</v>
      </c>
      <c r="F31" s="4">
        <f t="shared" si="4"/>
        <v>254.14237589943787</v>
      </c>
      <c r="G31" s="4">
        <f t="shared" si="5"/>
        <v>734.7162987195951</v>
      </c>
      <c r="H31" s="4">
        <f t="shared" si="0"/>
        <v>86399.812581087666</v>
      </c>
      <c r="I31" s="26">
        <f t="shared" si="1"/>
        <v>0.86399812581087665</v>
      </c>
      <c r="K31" s="49">
        <v>3.5000000000000003E-2</v>
      </c>
    </row>
    <row r="32" spans="1:11" ht="16.05" customHeight="1" x14ac:dyDescent="0.25">
      <c r="A32" s="48">
        <f t="shared" si="6"/>
        <v>44255</v>
      </c>
      <c r="B32" s="45" t="str">
        <f t="shared" si="2"/>
        <v>A32</v>
      </c>
      <c r="C32" s="46">
        <v>20</v>
      </c>
      <c r="D32" s="4">
        <f t="shared" si="3"/>
        <v>86399.812581087666</v>
      </c>
      <c r="E32" s="4">
        <f t="shared" si="7"/>
        <v>988.85867461903285</v>
      </c>
      <c r="F32" s="4">
        <f t="shared" si="4"/>
        <v>251.99945336150572</v>
      </c>
      <c r="G32" s="4">
        <f t="shared" si="5"/>
        <v>736.85922125752711</v>
      </c>
      <c r="H32" s="4">
        <f t="shared" si="0"/>
        <v>85662.953359830135</v>
      </c>
      <c r="I32" s="26">
        <f t="shared" si="1"/>
        <v>0.8566295335983013</v>
      </c>
      <c r="K32" s="49">
        <v>3.5000000000000003E-2</v>
      </c>
    </row>
    <row r="33" spans="1:11" ht="16.05" customHeight="1" x14ac:dyDescent="0.25">
      <c r="A33" s="48">
        <f t="shared" si="6"/>
        <v>44286</v>
      </c>
      <c r="B33" s="45" t="str">
        <f t="shared" si="2"/>
        <v>A33</v>
      </c>
      <c r="C33" s="46">
        <v>21</v>
      </c>
      <c r="D33" s="4">
        <f t="shared" si="3"/>
        <v>85662.953359830135</v>
      </c>
      <c r="E33" s="4">
        <f t="shared" si="7"/>
        <v>988.85867461903297</v>
      </c>
      <c r="F33" s="4">
        <f t="shared" si="4"/>
        <v>249.85028063283792</v>
      </c>
      <c r="G33" s="4">
        <f t="shared" si="5"/>
        <v>739.00839398619507</v>
      </c>
      <c r="H33" s="4">
        <f t="shared" si="0"/>
        <v>84923.944965843941</v>
      </c>
      <c r="I33" s="26">
        <f t="shared" si="1"/>
        <v>0.84923944965843945</v>
      </c>
      <c r="K33" s="49">
        <v>3.5000000000000003E-2</v>
      </c>
    </row>
    <row r="34" spans="1:11" ht="16.05" customHeight="1" x14ac:dyDescent="0.25">
      <c r="A34" s="48">
        <f t="shared" si="6"/>
        <v>44316</v>
      </c>
      <c r="B34" s="45" t="str">
        <f t="shared" si="2"/>
        <v>A34</v>
      </c>
      <c r="C34" s="46">
        <v>22</v>
      </c>
      <c r="D34" s="4">
        <f t="shared" si="3"/>
        <v>84923.944965843941</v>
      </c>
      <c r="E34" s="4">
        <f t="shared" si="7"/>
        <v>988.85867461903285</v>
      </c>
      <c r="F34" s="4">
        <f t="shared" si="4"/>
        <v>247.69483948371149</v>
      </c>
      <c r="G34" s="4">
        <f t="shared" si="5"/>
        <v>741.16383513532139</v>
      </c>
      <c r="H34" s="4">
        <f t="shared" si="0"/>
        <v>84182.781130708623</v>
      </c>
      <c r="I34" s="26">
        <f t="shared" si="1"/>
        <v>0.84182781130708628</v>
      </c>
      <c r="K34" s="49">
        <v>3.5000000000000003E-2</v>
      </c>
    </row>
    <row r="35" spans="1:11" ht="16.05" customHeight="1" x14ac:dyDescent="0.25">
      <c r="A35" s="48">
        <f t="shared" si="6"/>
        <v>44347</v>
      </c>
      <c r="B35" s="45" t="str">
        <f t="shared" si="2"/>
        <v>A35</v>
      </c>
      <c r="C35" s="46">
        <v>23</v>
      </c>
      <c r="D35" s="4">
        <f t="shared" si="3"/>
        <v>84182.781130708623</v>
      </c>
      <c r="E35" s="4">
        <f t="shared" si="7"/>
        <v>988.85867461903297</v>
      </c>
      <c r="F35" s="4">
        <f t="shared" si="4"/>
        <v>245.53311163123351</v>
      </c>
      <c r="G35" s="4">
        <f t="shared" si="5"/>
        <v>743.32556298779946</v>
      </c>
      <c r="H35" s="4">
        <f t="shared" si="0"/>
        <v>83439.455567720826</v>
      </c>
      <c r="I35" s="26">
        <f t="shared" si="1"/>
        <v>0.83439455567720822</v>
      </c>
      <c r="K35" s="49">
        <v>3.5000000000000003E-2</v>
      </c>
    </row>
    <row r="36" spans="1:11" ht="16.05" customHeight="1" x14ac:dyDescent="0.25">
      <c r="A36" s="48">
        <f t="shared" si="6"/>
        <v>44377</v>
      </c>
      <c r="B36" s="45" t="str">
        <f t="shared" si="2"/>
        <v>A36</v>
      </c>
      <c r="C36" s="46">
        <v>24</v>
      </c>
      <c r="D36" s="4">
        <f t="shared" si="3"/>
        <v>83439.455567720826</v>
      </c>
      <c r="E36" s="4">
        <f t="shared" si="7"/>
        <v>988.85867461903297</v>
      </c>
      <c r="F36" s="4">
        <f t="shared" si="4"/>
        <v>243.36507873918575</v>
      </c>
      <c r="G36" s="4">
        <f t="shared" si="5"/>
        <v>745.49359587984725</v>
      </c>
      <c r="H36" s="4">
        <f t="shared" si="0"/>
        <v>82693.961971840981</v>
      </c>
      <c r="I36" s="26">
        <f t="shared" si="1"/>
        <v>0.82693961971840979</v>
      </c>
      <c r="K36" s="49">
        <v>3.5000000000000003E-2</v>
      </c>
    </row>
    <row r="37" spans="1:11" ht="16.05" customHeight="1" x14ac:dyDescent="0.25">
      <c r="A37" s="48">
        <f t="shared" si="6"/>
        <v>44408</v>
      </c>
      <c r="B37" s="45" t="str">
        <f t="shared" si="2"/>
        <v>A37</v>
      </c>
      <c r="C37" s="46">
        <v>25</v>
      </c>
      <c r="D37" s="4">
        <f t="shared" si="3"/>
        <v>82693.961971840981</v>
      </c>
      <c r="E37" s="4">
        <f t="shared" si="7"/>
        <v>988.85867461903297</v>
      </c>
      <c r="F37" s="4">
        <f t="shared" si="4"/>
        <v>241.19072241786955</v>
      </c>
      <c r="G37" s="4">
        <f t="shared" si="5"/>
        <v>747.66795220116342</v>
      </c>
      <c r="H37" s="4">
        <f t="shared" si="0"/>
        <v>81946.294019639812</v>
      </c>
      <c r="I37" s="26">
        <f t="shared" si="1"/>
        <v>0.81946294019639809</v>
      </c>
      <c r="K37" s="49">
        <v>3.5000000000000003E-2</v>
      </c>
    </row>
    <row r="38" spans="1:11" ht="16.05" customHeight="1" x14ac:dyDescent="0.25">
      <c r="A38" s="48">
        <f t="shared" si="6"/>
        <v>44439</v>
      </c>
      <c r="B38" s="45" t="str">
        <f t="shared" si="2"/>
        <v>A38</v>
      </c>
      <c r="C38" s="46">
        <v>26</v>
      </c>
      <c r="D38" s="4">
        <f t="shared" si="3"/>
        <v>81946.294019639812</v>
      </c>
      <c r="E38" s="4">
        <f t="shared" si="7"/>
        <v>988.85867461903297</v>
      </c>
      <c r="F38" s="4">
        <f t="shared" si="4"/>
        <v>239.01002422394947</v>
      </c>
      <c r="G38" s="4">
        <f t="shared" si="5"/>
        <v>749.8486503950835</v>
      </c>
      <c r="H38" s="4">
        <f t="shared" si="0"/>
        <v>81196.445369244728</v>
      </c>
      <c r="I38" s="26">
        <f t="shared" si="1"/>
        <v>0.8119644536924473</v>
      </c>
      <c r="K38" s="49">
        <v>3.5000000000000003E-2</v>
      </c>
    </row>
    <row r="39" spans="1:11" ht="16.05" customHeight="1" x14ac:dyDescent="0.25">
      <c r="A39" s="48">
        <f t="shared" si="6"/>
        <v>44469</v>
      </c>
      <c r="B39" s="45" t="str">
        <f t="shared" si="2"/>
        <v>A39</v>
      </c>
      <c r="C39" s="46">
        <v>27</v>
      </c>
      <c r="D39" s="4">
        <f t="shared" si="3"/>
        <v>81196.445369244728</v>
      </c>
      <c r="E39" s="4">
        <f t="shared" si="7"/>
        <v>988.85867461903297</v>
      </c>
      <c r="F39" s="4">
        <f t="shared" si="4"/>
        <v>236.82296566029717</v>
      </c>
      <c r="G39" s="4">
        <f t="shared" si="5"/>
        <v>752.03570895873577</v>
      </c>
      <c r="H39" s="4">
        <f t="shared" si="0"/>
        <v>80444.409660285994</v>
      </c>
      <c r="I39" s="26">
        <f t="shared" si="1"/>
        <v>0.80444409660285998</v>
      </c>
      <c r="K39" s="49">
        <v>3.5000000000000003E-2</v>
      </c>
    </row>
    <row r="40" spans="1:11" ht="16.05" customHeight="1" x14ac:dyDescent="0.25">
      <c r="A40" s="48">
        <f t="shared" si="6"/>
        <v>44500</v>
      </c>
      <c r="B40" s="45" t="str">
        <f t="shared" si="2"/>
        <v>A40</v>
      </c>
      <c r="C40" s="46">
        <v>28</v>
      </c>
      <c r="D40" s="4">
        <f t="shared" si="3"/>
        <v>80444.409660285994</v>
      </c>
      <c r="E40" s="4">
        <f t="shared" si="7"/>
        <v>988.85867461903285</v>
      </c>
      <c r="F40" s="4">
        <f t="shared" si="4"/>
        <v>234.62952817583417</v>
      </c>
      <c r="G40" s="4">
        <f t="shared" si="5"/>
        <v>754.22914644319872</v>
      </c>
      <c r="H40" s="4">
        <f t="shared" si="0"/>
        <v>79690.180513842788</v>
      </c>
      <c r="I40" s="26">
        <f t="shared" si="1"/>
        <v>0.7969018051384279</v>
      </c>
      <c r="K40" s="49">
        <v>3.5000000000000003E-2</v>
      </c>
    </row>
    <row r="41" spans="1:11" ht="16.05" customHeight="1" x14ac:dyDescent="0.25">
      <c r="A41" s="48">
        <f t="shared" si="6"/>
        <v>44530</v>
      </c>
      <c r="B41" s="45" t="str">
        <f t="shared" si="2"/>
        <v>A41</v>
      </c>
      <c r="C41" s="46">
        <v>29</v>
      </c>
      <c r="D41" s="4">
        <f t="shared" si="3"/>
        <v>79690.180513842788</v>
      </c>
      <c r="E41" s="4">
        <f t="shared" si="7"/>
        <v>988.85867461903285</v>
      </c>
      <c r="F41" s="4">
        <f t="shared" si="4"/>
        <v>232.42969316537483</v>
      </c>
      <c r="G41" s="4">
        <f t="shared" si="5"/>
        <v>756.42898145365803</v>
      </c>
      <c r="H41" s="4">
        <f t="shared" si="0"/>
        <v>78933.751532389128</v>
      </c>
      <c r="I41" s="26">
        <f t="shared" si="1"/>
        <v>0.78933751532389129</v>
      </c>
      <c r="K41" s="49">
        <v>3.5000000000000003E-2</v>
      </c>
    </row>
    <row r="42" spans="1:11" ht="16.05" customHeight="1" x14ac:dyDescent="0.25">
      <c r="A42" s="48">
        <f t="shared" si="6"/>
        <v>44561</v>
      </c>
      <c r="B42" s="45" t="str">
        <f t="shared" si="2"/>
        <v>A42</v>
      </c>
      <c r="C42" s="46">
        <v>30</v>
      </c>
      <c r="D42" s="4">
        <f t="shared" si="3"/>
        <v>78933.751532389128</v>
      </c>
      <c r="E42" s="4">
        <f t="shared" si="7"/>
        <v>988.85867461903263</v>
      </c>
      <c r="F42" s="4">
        <f t="shared" si="4"/>
        <v>230.22344196946833</v>
      </c>
      <c r="G42" s="4">
        <f t="shared" si="5"/>
        <v>758.63523264956427</v>
      </c>
      <c r="H42" s="4">
        <f t="shared" si="0"/>
        <v>78175.116299739559</v>
      </c>
      <c r="I42" s="26">
        <f t="shared" si="1"/>
        <v>0.78175116299739555</v>
      </c>
      <c r="K42" s="49">
        <v>3.5000000000000003E-2</v>
      </c>
    </row>
    <row r="43" spans="1:11" ht="16.05" customHeight="1" x14ac:dyDescent="0.25">
      <c r="A43" s="48">
        <f t="shared" si="6"/>
        <v>44592</v>
      </c>
      <c r="B43" s="45" t="str">
        <f t="shared" si="2"/>
        <v>A43</v>
      </c>
      <c r="C43" s="46">
        <v>31</v>
      </c>
      <c r="D43" s="4">
        <f t="shared" si="3"/>
        <v>78175.116299739559</v>
      </c>
      <c r="E43" s="4">
        <f t="shared" si="7"/>
        <v>988.85867461903285</v>
      </c>
      <c r="F43" s="4">
        <f t="shared" si="4"/>
        <v>228.0107558742404</v>
      </c>
      <c r="G43" s="4">
        <f t="shared" si="5"/>
        <v>760.84791874479242</v>
      </c>
      <c r="H43" s="4">
        <f t="shared" si="0"/>
        <v>77414.268380994763</v>
      </c>
      <c r="I43" s="26">
        <f t="shared" si="1"/>
        <v>0.77414268380994766</v>
      </c>
      <c r="K43" s="49">
        <v>3.5000000000000003E-2</v>
      </c>
    </row>
    <row r="44" spans="1:11" ht="16.05" customHeight="1" x14ac:dyDescent="0.25">
      <c r="A44" s="48">
        <f t="shared" si="6"/>
        <v>44620</v>
      </c>
      <c r="B44" s="45" t="str">
        <f t="shared" si="2"/>
        <v>A44</v>
      </c>
      <c r="C44" s="46">
        <v>32</v>
      </c>
      <c r="D44" s="4">
        <f t="shared" si="3"/>
        <v>77414.268380994763</v>
      </c>
      <c r="E44" s="4">
        <f t="shared" si="7"/>
        <v>988.85867461903263</v>
      </c>
      <c r="F44" s="4">
        <f t="shared" si="4"/>
        <v>225.79161611123473</v>
      </c>
      <c r="G44" s="4">
        <f t="shared" si="5"/>
        <v>763.06705850779792</v>
      </c>
      <c r="H44" s="4">
        <f t="shared" si="0"/>
        <v>76651.201322486959</v>
      </c>
      <c r="I44" s="26">
        <f t="shared" si="1"/>
        <v>0.76651201322486961</v>
      </c>
      <c r="K44" s="49">
        <v>3.5000000000000003E-2</v>
      </c>
    </row>
    <row r="45" spans="1:11" ht="16.05" customHeight="1" x14ac:dyDescent="0.25">
      <c r="A45" s="48">
        <f t="shared" si="6"/>
        <v>44651</v>
      </c>
      <c r="B45" s="45" t="str">
        <f t="shared" si="2"/>
        <v>A45</v>
      </c>
      <c r="C45" s="46">
        <v>33</v>
      </c>
      <c r="D45" s="4">
        <f t="shared" si="3"/>
        <v>76651.201322486959</v>
      </c>
      <c r="E45" s="4">
        <f t="shared" si="7"/>
        <v>988.85867461903263</v>
      </c>
      <c r="F45" s="4">
        <f t="shared" si="4"/>
        <v>223.56600385725366</v>
      </c>
      <c r="G45" s="4">
        <f t="shared" si="5"/>
        <v>765.29267076177894</v>
      </c>
      <c r="H45" s="4">
        <f t="shared" si="0"/>
        <v>75885.908651725185</v>
      </c>
      <c r="I45" s="26">
        <f t="shared" si="1"/>
        <v>0.75885908651725187</v>
      </c>
      <c r="K45" s="49">
        <v>3.5000000000000003E-2</v>
      </c>
    </row>
    <row r="46" spans="1:11" ht="16.05" customHeight="1" x14ac:dyDescent="0.25">
      <c r="A46" s="48">
        <f t="shared" si="6"/>
        <v>44681</v>
      </c>
      <c r="B46" s="45" t="str">
        <f t="shared" si="2"/>
        <v>A46</v>
      </c>
      <c r="C46" s="46">
        <v>34</v>
      </c>
      <c r="D46" s="4">
        <f t="shared" si="3"/>
        <v>75885.908651725185</v>
      </c>
      <c r="E46" s="4">
        <f t="shared" si="7"/>
        <v>988.85867461903285</v>
      </c>
      <c r="F46" s="4">
        <f t="shared" si="4"/>
        <v>221.3339002341985</v>
      </c>
      <c r="G46" s="4">
        <f t="shared" si="5"/>
        <v>767.52477438483436</v>
      </c>
      <c r="H46" s="4">
        <f t="shared" si="0"/>
        <v>75118.383877340355</v>
      </c>
      <c r="I46" s="26">
        <f t="shared" si="1"/>
        <v>0.75118383877340356</v>
      </c>
      <c r="K46" s="49">
        <v>3.5000000000000003E-2</v>
      </c>
    </row>
    <row r="47" spans="1:11" ht="16.05" customHeight="1" x14ac:dyDescent="0.25">
      <c r="A47" s="48">
        <f t="shared" si="6"/>
        <v>44712</v>
      </c>
      <c r="B47" s="45" t="str">
        <f t="shared" si="2"/>
        <v>A47</v>
      </c>
      <c r="C47" s="46">
        <v>35</v>
      </c>
      <c r="D47" s="4">
        <f t="shared" si="3"/>
        <v>75118.383877340355</v>
      </c>
      <c r="E47" s="4">
        <f t="shared" si="7"/>
        <v>988.85867461903263</v>
      </c>
      <c r="F47" s="4">
        <f t="shared" si="4"/>
        <v>219.09528630890941</v>
      </c>
      <c r="G47" s="4">
        <f t="shared" si="5"/>
        <v>769.76338831012322</v>
      </c>
      <c r="H47" s="4">
        <f t="shared" si="0"/>
        <v>74348.620489030232</v>
      </c>
      <c r="I47" s="26">
        <f t="shared" si="1"/>
        <v>0.74348620489030237</v>
      </c>
      <c r="K47" s="49">
        <v>3.5000000000000003E-2</v>
      </c>
    </row>
    <row r="48" spans="1:11" ht="16.05" customHeight="1" x14ac:dyDescent="0.25">
      <c r="A48" s="48">
        <f t="shared" si="6"/>
        <v>44742</v>
      </c>
      <c r="B48" s="45" t="str">
        <f t="shared" si="2"/>
        <v>A48</v>
      </c>
      <c r="C48" s="46">
        <v>36</v>
      </c>
      <c r="D48" s="4">
        <f t="shared" si="3"/>
        <v>74348.620489030232</v>
      </c>
      <c r="E48" s="4">
        <f t="shared" si="7"/>
        <v>988.85867461903285</v>
      </c>
      <c r="F48" s="4">
        <f t="shared" si="4"/>
        <v>216.85014309300485</v>
      </c>
      <c r="G48" s="4">
        <f t="shared" si="5"/>
        <v>772.00853152602804</v>
      </c>
      <c r="H48" s="4">
        <f t="shared" si="0"/>
        <v>73576.61195750421</v>
      </c>
      <c r="I48" s="26">
        <f t="shared" si="1"/>
        <v>0.73576611957504212</v>
      </c>
      <c r="K48" s="49">
        <v>3.5000000000000003E-2</v>
      </c>
    </row>
    <row r="49" spans="1:11" ht="16.05" customHeight="1" x14ac:dyDescent="0.25">
      <c r="A49" s="48">
        <f t="shared" si="6"/>
        <v>44773</v>
      </c>
      <c r="B49" s="45" t="str">
        <f t="shared" si="2"/>
        <v>A49</v>
      </c>
      <c r="C49" s="46">
        <v>37</v>
      </c>
      <c r="D49" s="4">
        <f t="shared" si="3"/>
        <v>73576.61195750421</v>
      </c>
      <c r="E49" s="4">
        <f t="shared" si="7"/>
        <v>988.85867461903285</v>
      </c>
      <c r="F49" s="4">
        <f t="shared" si="4"/>
        <v>214.59845154272065</v>
      </c>
      <c r="G49" s="4">
        <f t="shared" si="5"/>
        <v>774.26022307631217</v>
      </c>
      <c r="H49" s="4">
        <f t="shared" si="0"/>
        <v>72802.351734427895</v>
      </c>
      <c r="I49" s="26">
        <f t="shared" si="1"/>
        <v>0.72802351734427895</v>
      </c>
      <c r="K49" s="49">
        <v>3.5000000000000003E-2</v>
      </c>
    </row>
    <row r="50" spans="1:11" ht="16.05" customHeight="1" x14ac:dyDescent="0.25">
      <c r="A50" s="48">
        <f t="shared" si="6"/>
        <v>44804</v>
      </c>
      <c r="B50" s="45" t="str">
        <f t="shared" si="2"/>
        <v>A50</v>
      </c>
      <c r="C50" s="46">
        <v>38</v>
      </c>
      <c r="D50" s="4">
        <f t="shared" si="3"/>
        <v>72802.351734427895</v>
      </c>
      <c r="E50" s="4">
        <f t="shared" si="7"/>
        <v>988.85867461903297</v>
      </c>
      <c r="F50" s="4">
        <f t="shared" si="4"/>
        <v>212.34019255874804</v>
      </c>
      <c r="G50" s="4">
        <f t="shared" si="5"/>
        <v>776.5184820602849</v>
      </c>
      <c r="H50" s="4">
        <f t="shared" si="0"/>
        <v>72025.833252367607</v>
      </c>
      <c r="I50" s="26">
        <f t="shared" si="1"/>
        <v>0.7202583325236761</v>
      </c>
      <c r="K50" s="49">
        <v>3.5000000000000003E-2</v>
      </c>
    </row>
    <row r="51" spans="1:11" ht="16.05" customHeight="1" x14ac:dyDescent="0.25">
      <c r="A51" s="48">
        <f t="shared" si="6"/>
        <v>44834</v>
      </c>
      <c r="B51" s="45" t="str">
        <f t="shared" si="2"/>
        <v>A51</v>
      </c>
      <c r="C51" s="46">
        <v>39</v>
      </c>
      <c r="D51" s="4">
        <f t="shared" si="3"/>
        <v>72025.833252367607</v>
      </c>
      <c r="E51" s="4">
        <f t="shared" si="7"/>
        <v>988.85867461903285</v>
      </c>
      <c r="F51" s="4">
        <f t="shared" si="4"/>
        <v>210.07534698607219</v>
      </c>
      <c r="G51" s="4">
        <f t="shared" si="5"/>
        <v>778.78332763296066</v>
      </c>
      <c r="H51" s="4">
        <f t="shared" si="0"/>
        <v>71247.049924734645</v>
      </c>
      <c r="I51" s="26">
        <f t="shared" si="1"/>
        <v>0.7124704992473464</v>
      </c>
      <c r="K51" s="49">
        <v>3.5000000000000003E-2</v>
      </c>
    </row>
    <row r="52" spans="1:11" ht="16.05" customHeight="1" x14ac:dyDescent="0.25">
      <c r="A52" s="48">
        <f t="shared" si="6"/>
        <v>44865</v>
      </c>
      <c r="B52" s="45" t="str">
        <f t="shared" si="2"/>
        <v>A52</v>
      </c>
      <c r="C52" s="46">
        <v>40</v>
      </c>
      <c r="D52" s="4">
        <f t="shared" si="3"/>
        <v>71247.049924734645</v>
      </c>
      <c r="E52" s="4">
        <f t="shared" si="7"/>
        <v>988.85867461903285</v>
      </c>
      <c r="F52" s="4">
        <f t="shared" si="4"/>
        <v>207.80389561380937</v>
      </c>
      <c r="G52" s="4">
        <f t="shared" si="5"/>
        <v>781.05477900522351</v>
      </c>
      <c r="H52" s="4">
        <f t="shared" si="0"/>
        <v>70465.995145729423</v>
      </c>
      <c r="I52" s="26">
        <f t="shared" si="1"/>
        <v>0.70465995145729421</v>
      </c>
      <c r="K52" s="49">
        <v>3.5000000000000003E-2</v>
      </c>
    </row>
    <row r="53" spans="1:11" ht="16.05" customHeight="1" x14ac:dyDescent="0.25">
      <c r="A53" s="48">
        <f t="shared" si="6"/>
        <v>44895</v>
      </c>
      <c r="B53" s="45" t="str">
        <f t="shared" si="2"/>
        <v>A53</v>
      </c>
      <c r="C53" s="46">
        <v>41</v>
      </c>
      <c r="D53" s="4">
        <f t="shared" si="3"/>
        <v>70465.995145729423</v>
      </c>
      <c r="E53" s="4">
        <f t="shared" si="7"/>
        <v>988.85867461903285</v>
      </c>
      <c r="F53" s="4">
        <f t="shared" si="4"/>
        <v>205.52581917504418</v>
      </c>
      <c r="G53" s="4">
        <f t="shared" si="5"/>
        <v>783.33285544398871</v>
      </c>
      <c r="H53" s="4">
        <f t="shared" si="0"/>
        <v>69682.662290285429</v>
      </c>
      <c r="I53" s="26">
        <f t="shared" si="1"/>
        <v>0.69682662290285424</v>
      </c>
      <c r="K53" s="49">
        <v>3.5000000000000003E-2</v>
      </c>
    </row>
    <row r="54" spans="1:11" ht="16.05" customHeight="1" x14ac:dyDescent="0.25">
      <c r="A54" s="48">
        <f t="shared" si="6"/>
        <v>44926</v>
      </c>
      <c r="B54" s="45" t="str">
        <f t="shared" si="2"/>
        <v>A54</v>
      </c>
      <c r="C54" s="46">
        <v>42</v>
      </c>
      <c r="D54" s="4">
        <f t="shared" si="3"/>
        <v>69682.662290285429</v>
      </c>
      <c r="E54" s="4">
        <f t="shared" si="7"/>
        <v>988.85867461903285</v>
      </c>
      <c r="F54" s="4">
        <f t="shared" si="4"/>
        <v>203.24109834666584</v>
      </c>
      <c r="G54" s="4">
        <f t="shared" si="5"/>
        <v>785.61757627236705</v>
      </c>
      <c r="H54" s="4">
        <f t="shared" si="0"/>
        <v>68897.044714013056</v>
      </c>
      <c r="I54" s="26">
        <f t="shared" si="1"/>
        <v>0.68897044714013056</v>
      </c>
      <c r="K54" s="49">
        <v>3.5000000000000003E-2</v>
      </c>
    </row>
    <row r="55" spans="1:11" ht="16.05" customHeight="1" x14ac:dyDescent="0.25">
      <c r="A55" s="48">
        <f t="shared" si="6"/>
        <v>44957</v>
      </c>
      <c r="B55" s="45" t="str">
        <f t="shared" si="2"/>
        <v>A55</v>
      </c>
      <c r="C55" s="46">
        <v>43</v>
      </c>
      <c r="D55" s="4">
        <f t="shared" si="3"/>
        <v>68897.044714013056</v>
      </c>
      <c r="E55" s="4">
        <f t="shared" si="7"/>
        <v>988.85867461903263</v>
      </c>
      <c r="F55" s="4">
        <f t="shared" si="4"/>
        <v>200.94971374920476</v>
      </c>
      <c r="G55" s="4">
        <f t="shared" si="5"/>
        <v>787.90896086982787</v>
      </c>
      <c r="H55" s="4">
        <f t="shared" si="0"/>
        <v>68109.13575314323</v>
      </c>
      <c r="I55" s="26">
        <f t="shared" si="1"/>
        <v>0.68109135753143224</v>
      </c>
      <c r="K55" s="49">
        <v>3.5000000000000003E-2</v>
      </c>
    </row>
    <row r="56" spans="1:11" ht="16.05" customHeight="1" x14ac:dyDescent="0.25">
      <c r="A56" s="48">
        <f t="shared" si="6"/>
        <v>44985</v>
      </c>
      <c r="B56" s="45" t="str">
        <f t="shared" si="2"/>
        <v>A56</v>
      </c>
      <c r="C56" s="46">
        <v>44</v>
      </c>
      <c r="D56" s="4">
        <f t="shared" si="3"/>
        <v>68109.13575314323</v>
      </c>
      <c r="E56" s="4">
        <f t="shared" si="7"/>
        <v>988.85867461903263</v>
      </c>
      <c r="F56" s="4">
        <f t="shared" si="4"/>
        <v>198.6516459466678</v>
      </c>
      <c r="G56" s="4">
        <f t="shared" si="5"/>
        <v>790.2070286723648</v>
      </c>
      <c r="H56" s="4">
        <f t="shared" si="0"/>
        <v>67318.928724470868</v>
      </c>
      <c r="I56" s="26">
        <f t="shared" si="1"/>
        <v>0.67318928724470872</v>
      </c>
      <c r="K56" s="49">
        <v>3.5000000000000003E-2</v>
      </c>
    </row>
    <row r="57" spans="1:11" ht="16.05" customHeight="1" x14ac:dyDescent="0.25">
      <c r="A57" s="48">
        <f t="shared" si="6"/>
        <v>45016</v>
      </c>
      <c r="B57" s="45" t="str">
        <f t="shared" si="2"/>
        <v>A57</v>
      </c>
      <c r="C57" s="46">
        <v>45</v>
      </c>
      <c r="D57" s="4">
        <f t="shared" si="3"/>
        <v>67318.928724470868</v>
      </c>
      <c r="E57" s="4">
        <f t="shared" si="7"/>
        <v>988.85867461903263</v>
      </c>
      <c r="F57" s="4">
        <f t="shared" si="4"/>
        <v>196.34687544637339</v>
      </c>
      <c r="G57" s="4">
        <f t="shared" si="5"/>
        <v>792.51179917265927</v>
      </c>
      <c r="H57" s="4">
        <f t="shared" si="0"/>
        <v>66526.41692529821</v>
      </c>
      <c r="I57" s="26">
        <f t="shared" si="1"/>
        <v>0.66526416925298215</v>
      </c>
      <c r="K57" s="49">
        <v>3.5000000000000003E-2</v>
      </c>
    </row>
    <row r="58" spans="1:11" ht="16.05" customHeight="1" x14ac:dyDescent="0.25">
      <c r="A58" s="48">
        <f t="shared" si="6"/>
        <v>45046</v>
      </c>
      <c r="B58" s="45" t="str">
        <f t="shared" si="2"/>
        <v>A58</v>
      </c>
      <c r="C58" s="46">
        <v>46</v>
      </c>
      <c r="D58" s="4">
        <f t="shared" si="3"/>
        <v>66526.41692529821</v>
      </c>
      <c r="E58" s="4">
        <f t="shared" si="7"/>
        <v>988.85867461903285</v>
      </c>
      <c r="F58" s="4">
        <f t="shared" si="4"/>
        <v>194.03538269878649</v>
      </c>
      <c r="G58" s="4">
        <f t="shared" si="5"/>
        <v>794.82329192024633</v>
      </c>
      <c r="H58" s="4">
        <f t="shared" si="0"/>
        <v>65731.593633377968</v>
      </c>
      <c r="I58" s="26">
        <f t="shared" si="1"/>
        <v>0.65731593633377972</v>
      </c>
      <c r="K58" s="49">
        <v>3.5000000000000003E-2</v>
      </c>
    </row>
    <row r="59" spans="1:11" ht="16.05" customHeight="1" x14ac:dyDescent="0.25">
      <c r="A59" s="48">
        <f t="shared" si="6"/>
        <v>45077</v>
      </c>
      <c r="B59" s="45" t="str">
        <f t="shared" si="2"/>
        <v>A59</v>
      </c>
      <c r="C59" s="46">
        <v>47</v>
      </c>
      <c r="D59" s="4">
        <f t="shared" si="3"/>
        <v>65731.593633377968</v>
      </c>
      <c r="E59" s="4">
        <f t="shared" si="7"/>
        <v>988.85867461903285</v>
      </c>
      <c r="F59" s="4">
        <f t="shared" si="4"/>
        <v>191.71714809735241</v>
      </c>
      <c r="G59" s="4">
        <f t="shared" si="5"/>
        <v>797.14152652168048</v>
      </c>
      <c r="H59" s="4">
        <f t="shared" si="0"/>
        <v>64934.45210685629</v>
      </c>
      <c r="I59" s="26">
        <f t="shared" si="1"/>
        <v>0.64934452106856289</v>
      </c>
      <c r="K59" s="49">
        <v>3.5000000000000003E-2</v>
      </c>
    </row>
    <row r="60" spans="1:11" ht="16.05" customHeight="1" x14ac:dyDescent="0.25">
      <c r="A60" s="48">
        <f t="shared" si="6"/>
        <v>45107</v>
      </c>
      <c r="B60" s="45" t="str">
        <f t="shared" si="2"/>
        <v>A60</v>
      </c>
      <c r="C60" s="46">
        <v>48</v>
      </c>
      <c r="D60" s="4">
        <f t="shared" si="3"/>
        <v>64934.45210685629</v>
      </c>
      <c r="E60" s="4">
        <f t="shared" si="7"/>
        <v>988.85867461903263</v>
      </c>
      <c r="F60" s="4">
        <f t="shared" si="4"/>
        <v>189.39215197833087</v>
      </c>
      <c r="G60" s="4">
        <f t="shared" si="5"/>
        <v>799.46652264070178</v>
      </c>
      <c r="H60" s="4">
        <f t="shared" si="0"/>
        <v>64134.985584215588</v>
      </c>
      <c r="I60" s="26">
        <f t="shared" si="1"/>
        <v>0.64134985584215587</v>
      </c>
      <c r="K60" s="49">
        <v>3.5000000000000003E-2</v>
      </c>
    </row>
    <row r="61" spans="1:11" ht="16.05" customHeight="1" x14ac:dyDescent="0.25">
      <c r="A61" s="48">
        <f t="shared" si="6"/>
        <v>45138</v>
      </c>
      <c r="B61" s="45" t="str">
        <f t="shared" si="2"/>
        <v>A61</v>
      </c>
      <c r="C61" s="46">
        <v>49</v>
      </c>
      <c r="D61" s="4">
        <f t="shared" si="3"/>
        <v>64134.985584215588</v>
      </c>
      <c r="E61" s="4">
        <f t="shared" si="7"/>
        <v>988.85867461903285</v>
      </c>
      <c r="F61" s="4">
        <f t="shared" si="4"/>
        <v>187.06037462062883</v>
      </c>
      <c r="G61" s="4">
        <f t="shared" si="5"/>
        <v>801.79829999840399</v>
      </c>
      <c r="H61" s="4">
        <f t="shared" si="0"/>
        <v>63333.187284217187</v>
      </c>
      <c r="I61" s="26">
        <f t="shared" si="1"/>
        <v>0.63333187284217185</v>
      </c>
      <c r="K61" s="49">
        <v>3.5000000000000003E-2</v>
      </c>
    </row>
    <row r="62" spans="1:11" ht="16.05" customHeight="1" x14ac:dyDescent="0.25">
      <c r="A62" s="48">
        <f t="shared" si="6"/>
        <v>45169</v>
      </c>
      <c r="B62" s="45" t="str">
        <f t="shared" si="2"/>
        <v>A62</v>
      </c>
      <c r="C62" s="46">
        <v>50</v>
      </c>
      <c r="D62" s="4">
        <f t="shared" si="3"/>
        <v>63333.187284217187</v>
      </c>
      <c r="E62" s="4">
        <f t="shared" si="7"/>
        <v>988.85867461903285</v>
      </c>
      <c r="F62" s="4">
        <f t="shared" si="4"/>
        <v>184.7217962456335</v>
      </c>
      <c r="G62" s="4">
        <f t="shared" si="5"/>
        <v>804.13687837339933</v>
      </c>
      <c r="H62" s="4">
        <f t="shared" si="0"/>
        <v>62529.050405843787</v>
      </c>
      <c r="I62" s="26">
        <f t="shared" si="1"/>
        <v>0.62529050405843789</v>
      </c>
      <c r="K62" s="49">
        <v>3.5000000000000003E-2</v>
      </c>
    </row>
    <row r="63" spans="1:11" ht="16.05" customHeight="1" x14ac:dyDescent="0.25">
      <c r="A63" s="48">
        <f t="shared" si="6"/>
        <v>45199</v>
      </c>
      <c r="B63" s="45" t="str">
        <f t="shared" si="2"/>
        <v>A63</v>
      </c>
      <c r="C63" s="46">
        <v>51</v>
      </c>
      <c r="D63" s="4">
        <f t="shared" si="3"/>
        <v>62529.050405843787</v>
      </c>
      <c r="E63" s="4">
        <f t="shared" si="7"/>
        <v>988.85867461903285</v>
      </c>
      <c r="F63" s="4">
        <f t="shared" si="4"/>
        <v>182.37639701704438</v>
      </c>
      <c r="G63" s="4">
        <f t="shared" si="5"/>
        <v>806.48227760198847</v>
      </c>
      <c r="H63" s="4">
        <f t="shared" si="0"/>
        <v>61722.568128241801</v>
      </c>
      <c r="I63" s="26">
        <f t="shared" si="1"/>
        <v>0.61722568128241806</v>
      </c>
      <c r="K63" s="49">
        <v>3.5000000000000003E-2</v>
      </c>
    </row>
    <row r="64" spans="1:11" ht="16.05" customHeight="1" x14ac:dyDescent="0.25">
      <c r="A64" s="48">
        <f t="shared" si="6"/>
        <v>45230</v>
      </c>
      <c r="B64" s="45" t="str">
        <f t="shared" si="2"/>
        <v>A64</v>
      </c>
      <c r="C64" s="46">
        <v>52</v>
      </c>
      <c r="D64" s="4">
        <f t="shared" si="3"/>
        <v>61722.568128241801</v>
      </c>
      <c r="E64" s="4">
        <f t="shared" si="7"/>
        <v>988.85867461903297</v>
      </c>
      <c r="F64" s="4">
        <f t="shared" si="4"/>
        <v>180.02415704070526</v>
      </c>
      <c r="G64" s="4">
        <f t="shared" si="5"/>
        <v>808.83451757832768</v>
      </c>
      <c r="H64" s="4">
        <f t="shared" si="0"/>
        <v>60913.733610663476</v>
      </c>
      <c r="I64" s="26">
        <f t="shared" si="1"/>
        <v>0.60913733610663479</v>
      </c>
      <c r="K64" s="49">
        <v>3.5000000000000003E-2</v>
      </c>
    </row>
    <row r="65" spans="1:11" ht="16.05" customHeight="1" x14ac:dyDescent="0.25">
      <c r="A65" s="48">
        <f t="shared" si="6"/>
        <v>45260</v>
      </c>
      <c r="B65" s="45" t="str">
        <f t="shared" si="2"/>
        <v>A65</v>
      </c>
      <c r="C65" s="46">
        <v>53</v>
      </c>
      <c r="D65" s="4">
        <f t="shared" si="3"/>
        <v>60913.733610663476</v>
      </c>
      <c r="E65" s="4">
        <f t="shared" si="7"/>
        <v>988.85867461903297</v>
      </c>
      <c r="F65" s="4">
        <f t="shared" si="4"/>
        <v>177.66505636443515</v>
      </c>
      <c r="G65" s="4">
        <f t="shared" si="5"/>
        <v>811.19361825459782</v>
      </c>
      <c r="H65" s="4">
        <f t="shared" si="0"/>
        <v>60102.539992408878</v>
      </c>
      <c r="I65" s="26">
        <f t="shared" si="1"/>
        <v>0.60102539992408877</v>
      </c>
      <c r="K65" s="49">
        <v>3.5000000000000003E-2</v>
      </c>
    </row>
    <row r="66" spans="1:11" ht="16.05" customHeight="1" x14ac:dyDescent="0.25">
      <c r="A66" s="48">
        <f t="shared" si="6"/>
        <v>45291</v>
      </c>
      <c r="B66" s="45" t="str">
        <f t="shared" si="2"/>
        <v>A66</v>
      </c>
      <c r="C66" s="46">
        <v>54</v>
      </c>
      <c r="D66" s="4">
        <f t="shared" si="3"/>
        <v>60102.539992408878</v>
      </c>
      <c r="E66" s="4">
        <f t="shared" si="7"/>
        <v>988.85867461903285</v>
      </c>
      <c r="F66" s="4">
        <f t="shared" si="4"/>
        <v>175.29907497785925</v>
      </c>
      <c r="G66" s="4">
        <f t="shared" si="5"/>
        <v>813.55959964117358</v>
      </c>
      <c r="H66" s="4">
        <f t="shared" si="0"/>
        <v>59288.980392767706</v>
      </c>
      <c r="I66" s="26">
        <f t="shared" si="1"/>
        <v>0.59288980392767709</v>
      </c>
      <c r="K66" s="49">
        <v>3.5000000000000003E-2</v>
      </c>
    </row>
    <row r="67" spans="1:11" ht="16.05" customHeight="1" x14ac:dyDescent="0.25">
      <c r="A67" s="48">
        <f t="shared" si="6"/>
        <v>45322</v>
      </c>
      <c r="B67" s="45" t="str">
        <f t="shared" si="2"/>
        <v>A67</v>
      </c>
      <c r="C67" s="46">
        <v>55</v>
      </c>
      <c r="D67" s="4">
        <f t="shared" si="3"/>
        <v>59288.980392767706</v>
      </c>
      <c r="E67" s="4">
        <f t="shared" si="7"/>
        <v>988.85867461903297</v>
      </c>
      <c r="F67" s="4">
        <f t="shared" si="4"/>
        <v>172.92619281223915</v>
      </c>
      <c r="G67" s="4">
        <f t="shared" si="5"/>
        <v>815.93248180679382</v>
      </c>
      <c r="H67" s="4">
        <f t="shared" si="0"/>
        <v>58473.047910960915</v>
      </c>
      <c r="I67" s="26">
        <f t="shared" si="1"/>
        <v>0.58473047910960918</v>
      </c>
      <c r="K67" s="49">
        <v>3.5000000000000003E-2</v>
      </c>
    </row>
    <row r="68" spans="1:11" ht="16.05" customHeight="1" x14ac:dyDescent="0.25">
      <c r="A68" s="48">
        <f t="shared" si="6"/>
        <v>45351</v>
      </c>
      <c r="B68" s="45" t="str">
        <f t="shared" si="2"/>
        <v>A68</v>
      </c>
      <c r="C68" s="46">
        <v>56</v>
      </c>
      <c r="D68" s="4">
        <f t="shared" si="3"/>
        <v>58473.047910960915</v>
      </c>
      <c r="E68" s="4">
        <f t="shared" si="7"/>
        <v>988.8586746190332</v>
      </c>
      <c r="F68" s="4">
        <f t="shared" si="4"/>
        <v>170.54638974030269</v>
      </c>
      <c r="G68" s="4">
        <f t="shared" si="5"/>
        <v>818.31228487873045</v>
      </c>
      <c r="H68" s="4">
        <f t="shared" si="0"/>
        <v>57654.735626082183</v>
      </c>
      <c r="I68" s="26">
        <f t="shared" si="1"/>
        <v>0.57654735626082187</v>
      </c>
      <c r="K68" s="49">
        <v>3.5000000000000003E-2</v>
      </c>
    </row>
    <row r="69" spans="1:11" ht="16.05" customHeight="1" x14ac:dyDescent="0.25">
      <c r="A69" s="48">
        <f t="shared" si="6"/>
        <v>45382</v>
      </c>
      <c r="B69" s="45" t="str">
        <f t="shared" si="2"/>
        <v>A69</v>
      </c>
      <c r="C69" s="46">
        <v>57</v>
      </c>
      <c r="D69" s="4">
        <f t="shared" si="3"/>
        <v>57654.735626082183</v>
      </c>
      <c r="E69" s="4">
        <f t="shared" si="7"/>
        <v>988.8586746190332</v>
      </c>
      <c r="F69" s="4">
        <f t="shared" si="4"/>
        <v>168.15964557607305</v>
      </c>
      <c r="G69" s="4">
        <f t="shared" si="5"/>
        <v>820.69902904296009</v>
      </c>
      <c r="H69" s="4">
        <f t="shared" si="0"/>
        <v>56834.036597039223</v>
      </c>
      <c r="I69" s="26">
        <f t="shared" si="1"/>
        <v>0.56834036597039228</v>
      </c>
      <c r="K69" s="49">
        <v>3.5000000000000003E-2</v>
      </c>
    </row>
    <row r="70" spans="1:11" ht="16.05" customHeight="1" x14ac:dyDescent="0.25">
      <c r="A70" s="48">
        <f t="shared" si="6"/>
        <v>45412</v>
      </c>
      <c r="B70" s="45" t="str">
        <f t="shared" si="2"/>
        <v>A70</v>
      </c>
      <c r="C70" s="46">
        <v>58</v>
      </c>
      <c r="D70" s="4">
        <f t="shared" si="3"/>
        <v>56834.036597039223</v>
      </c>
      <c r="E70" s="4">
        <f t="shared" si="7"/>
        <v>988.85867461903297</v>
      </c>
      <c r="F70" s="4">
        <f t="shared" si="4"/>
        <v>165.76594007469774</v>
      </c>
      <c r="G70" s="4">
        <f t="shared" si="5"/>
        <v>823.09273454433526</v>
      </c>
      <c r="H70" s="4">
        <f t="shared" si="0"/>
        <v>56010.943862494889</v>
      </c>
      <c r="I70" s="26">
        <f t="shared" si="1"/>
        <v>0.56010943862494889</v>
      </c>
      <c r="K70" s="49">
        <v>3.5000000000000003E-2</v>
      </c>
    </row>
    <row r="71" spans="1:11" ht="16.05" customHeight="1" x14ac:dyDescent="0.25">
      <c r="A71" s="48">
        <f t="shared" si="6"/>
        <v>45443</v>
      </c>
      <c r="B71" s="45" t="str">
        <f t="shared" si="2"/>
        <v>A71</v>
      </c>
      <c r="C71" s="46">
        <v>59</v>
      </c>
      <c r="D71" s="4">
        <f t="shared" si="3"/>
        <v>56010.943862494889</v>
      </c>
      <c r="E71" s="4">
        <f t="shared" si="7"/>
        <v>988.85867461903297</v>
      </c>
      <c r="F71" s="4">
        <f t="shared" si="4"/>
        <v>163.36525293227677</v>
      </c>
      <c r="G71" s="4">
        <f t="shared" si="5"/>
        <v>825.49342168675616</v>
      </c>
      <c r="H71" s="4">
        <f t="shared" si="0"/>
        <v>55185.450440808134</v>
      </c>
      <c r="I71" s="26">
        <f t="shared" si="1"/>
        <v>0.55185450440808137</v>
      </c>
      <c r="K71" s="49">
        <v>3.5000000000000003E-2</v>
      </c>
    </row>
    <row r="72" spans="1:11" ht="16.05" customHeight="1" x14ac:dyDescent="0.25">
      <c r="A72" s="48">
        <f t="shared" si="6"/>
        <v>45473</v>
      </c>
      <c r="B72" s="45" t="str">
        <f t="shared" si="2"/>
        <v>A72</v>
      </c>
      <c r="C72" s="46">
        <v>60</v>
      </c>
      <c r="D72" s="4">
        <f t="shared" si="3"/>
        <v>55185.450440808134</v>
      </c>
      <c r="E72" s="4">
        <f t="shared" si="7"/>
        <v>988.85867461903297</v>
      </c>
      <c r="F72" s="4">
        <f t="shared" si="4"/>
        <v>160.95756378569041</v>
      </c>
      <c r="G72" s="4">
        <f t="shared" si="5"/>
        <v>827.9011108333425</v>
      </c>
      <c r="H72" s="4">
        <f t="shared" si="0"/>
        <v>54357.54932997479</v>
      </c>
      <c r="I72" s="26">
        <f t="shared" si="1"/>
        <v>0.54357549329974786</v>
      </c>
      <c r="K72" s="49">
        <v>3.5000000000000003E-2</v>
      </c>
    </row>
    <row r="73" spans="1:11" ht="16.05" customHeight="1" x14ac:dyDescent="0.25">
      <c r="A73" s="48">
        <f t="shared" si="6"/>
        <v>45504</v>
      </c>
      <c r="B73" s="45" t="str">
        <f t="shared" si="2"/>
        <v>A73</v>
      </c>
      <c r="C73" s="46">
        <v>61</v>
      </c>
      <c r="D73" s="4">
        <f t="shared" si="3"/>
        <v>54357.54932997479</v>
      </c>
      <c r="E73" s="4">
        <f t="shared" si="7"/>
        <v>988.85867461903297</v>
      </c>
      <c r="F73" s="4">
        <f t="shared" si="4"/>
        <v>158.54285221242648</v>
      </c>
      <c r="G73" s="4">
        <f t="shared" si="5"/>
        <v>830.31582240660646</v>
      </c>
      <c r="H73" s="4">
        <f t="shared" si="0"/>
        <v>53527.233507568184</v>
      </c>
      <c r="I73" s="26">
        <f t="shared" si="1"/>
        <v>0.53527233507568184</v>
      </c>
      <c r="K73" s="49">
        <v>3.5000000000000003E-2</v>
      </c>
    </row>
    <row r="74" spans="1:11" ht="16.05" customHeight="1" x14ac:dyDescent="0.25">
      <c r="A74" s="48">
        <f t="shared" si="6"/>
        <v>45535</v>
      </c>
      <c r="B74" s="45" t="str">
        <f t="shared" si="2"/>
        <v>A74</v>
      </c>
      <c r="C74" s="46">
        <v>62</v>
      </c>
      <c r="D74" s="4">
        <f t="shared" si="3"/>
        <v>53527.233507568184</v>
      </c>
      <c r="E74" s="4">
        <f t="shared" si="7"/>
        <v>988.8586746190332</v>
      </c>
      <c r="F74" s="4">
        <f t="shared" si="4"/>
        <v>156.12109773040723</v>
      </c>
      <c r="G74" s="4">
        <f t="shared" si="5"/>
        <v>832.73757688862599</v>
      </c>
      <c r="H74" s="4">
        <f t="shared" si="0"/>
        <v>52694.495930679557</v>
      </c>
      <c r="I74" s="26">
        <f t="shared" si="1"/>
        <v>0.52694495930679552</v>
      </c>
      <c r="K74" s="49">
        <v>3.5000000000000003E-2</v>
      </c>
    </row>
    <row r="75" spans="1:11" ht="16.05" customHeight="1" x14ac:dyDescent="0.25">
      <c r="A75" s="48">
        <f t="shared" si="6"/>
        <v>45565</v>
      </c>
      <c r="B75" s="45" t="str">
        <f t="shared" si="2"/>
        <v>A75</v>
      </c>
      <c r="C75" s="46">
        <v>63</v>
      </c>
      <c r="D75" s="4">
        <f t="shared" si="3"/>
        <v>52694.495930679557</v>
      </c>
      <c r="E75" s="4">
        <f t="shared" si="7"/>
        <v>988.85867461903297</v>
      </c>
      <c r="F75" s="4">
        <f t="shared" si="4"/>
        <v>153.69227979781539</v>
      </c>
      <c r="G75" s="4">
        <f t="shared" si="5"/>
        <v>835.16639482121764</v>
      </c>
      <c r="H75" s="4">
        <f t="shared" si="0"/>
        <v>51859.329535858342</v>
      </c>
      <c r="I75" s="26">
        <f t="shared" si="1"/>
        <v>0.51859329535858345</v>
      </c>
      <c r="K75" s="49">
        <v>3.5000000000000003E-2</v>
      </c>
    </row>
    <row r="76" spans="1:11" ht="16.05" customHeight="1" x14ac:dyDescent="0.25">
      <c r="A76" s="48">
        <f t="shared" si="6"/>
        <v>45596</v>
      </c>
      <c r="B76" s="45" t="str">
        <f t="shared" si="2"/>
        <v>A76</v>
      </c>
      <c r="C76" s="46">
        <v>64</v>
      </c>
      <c r="D76" s="4">
        <f t="shared" si="3"/>
        <v>51859.329535858342</v>
      </c>
      <c r="E76" s="4">
        <f t="shared" si="7"/>
        <v>988.85867461903297</v>
      </c>
      <c r="F76" s="4">
        <f t="shared" si="4"/>
        <v>151.25637781292019</v>
      </c>
      <c r="G76" s="4">
        <f t="shared" si="5"/>
        <v>837.6022968061128</v>
      </c>
      <c r="H76" s="4">
        <f t="shared" si="0"/>
        <v>51021.727239052227</v>
      </c>
      <c r="I76" s="26">
        <f t="shared" si="1"/>
        <v>0.51021727239052228</v>
      </c>
      <c r="K76" s="49">
        <v>3.5000000000000003E-2</v>
      </c>
    </row>
    <row r="77" spans="1:11" ht="16.05" customHeight="1" x14ac:dyDescent="0.25">
      <c r="A77" s="48">
        <f t="shared" si="6"/>
        <v>45626</v>
      </c>
      <c r="B77" s="45" t="str">
        <f t="shared" si="2"/>
        <v>A77</v>
      </c>
      <c r="C77" s="46">
        <v>65</v>
      </c>
      <c r="D77" s="4">
        <f t="shared" si="3"/>
        <v>51021.727239052227</v>
      </c>
      <c r="E77" s="4">
        <f t="shared" si="7"/>
        <v>988.85867461903297</v>
      </c>
      <c r="F77" s="4">
        <f t="shared" si="4"/>
        <v>148.81337111390235</v>
      </c>
      <c r="G77" s="4">
        <f t="shared" si="5"/>
        <v>840.04530350513062</v>
      </c>
      <c r="H77" s="4">
        <f t="shared" ref="H77:H140" si="8">D77-G77</f>
        <v>50181.681935547094</v>
      </c>
      <c r="I77" s="26">
        <f t="shared" ref="I77:I140" si="9">H77/$D$4</f>
        <v>0.50181681935547096</v>
      </c>
      <c r="K77" s="49">
        <v>3.5000000000000003E-2</v>
      </c>
    </row>
    <row r="78" spans="1:11" ht="16.05" customHeight="1" x14ac:dyDescent="0.25">
      <c r="A78" s="48">
        <f t="shared" si="6"/>
        <v>45657</v>
      </c>
      <c r="B78" s="45" t="str">
        <f t="shared" ref="B78:B141" si="10">"A"&amp;ROW(A78)</f>
        <v>A78</v>
      </c>
      <c r="C78" s="46">
        <v>66</v>
      </c>
      <c r="D78" s="4">
        <f t="shared" ref="D78:D141" si="11">IF(ROUND(H77,0)&gt;0,H77,0)</f>
        <v>50181.681935547094</v>
      </c>
      <c r="E78" s="4">
        <f t="shared" si="7"/>
        <v>988.85867461903297</v>
      </c>
      <c r="F78" s="4">
        <f t="shared" ref="F78:F141" si="12">IF($D$6+1-C78&lt;=0,0,IF($D$9="Beginning",(D78-E78)*K78/12,D78*K78/12))</f>
        <v>146.36323897867905</v>
      </c>
      <c r="G78" s="4">
        <f t="shared" ref="G78:G141" si="13">IF(ROUND($D$6+1-C78,2)&lt;=0,0,E78-F78)</f>
        <v>842.49543564035389</v>
      </c>
      <c r="H78" s="4">
        <f t="shared" si="8"/>
        <v>49339.18649990674</v>
      </c>
      <c r="I78" s="26">
        <f t="shared" si="9"/>
        <v>0.4933918649990674</v>
      </c>
      <c r="K78" s="49">
        <v>3.5000000000000003E-2</v>
      </c>
    </row>
    <row r="79" spans="1:11" ht="16.05" customHeight="1" x14ac:dyDescent="0.25">
      <c r="A79" s="48">
        <f t="shared" ref="A79:A142" si="14">DATE(YEAR(A78),MONTH(A78)+2,1-1)</f>
        <v>45688</v>
      </c>
      <c r="B79" s="45" t="str">
        <f t="shared" si="10"/>
        <v>A79</v>
      </c>
      <c r="C79" s="46">
        <v>67</v>
      </c>
      <c r="D79" s="4">
        <f t="shared" si="11"/>
        <v>49339.18649990674</v>
      </c>
      <c r="E79" s="4">
        <f t="shared" ref="E79:E142" si="15">IF($D$6+1-C79&lt;=0,0,IF($D$9="Beginning",PMT(K78/12,$D$6+1-C79,-(D78-E78),-PV(K78/12,1,0,$D$10),0),PMT(K79/12,$D$6+1-C79,-D79,$D$10,0)))</f>
        <v>988.85867461903297</v>
      </c>
      <c r="F79" s="4">
        <f t="shared" si="12"/>
        <v>143.90596062472801</v>
      </c>
      <c r="G79" s="4">
        <f t="shared" si="13"/>
        <v>844.95271399430499</v>
      </c>
      <c r="H79" s="4">
        <f t="shared" si="8"/>
        <v>48494.233785912438</v>
      </c>
      <c r="I79" s="26">
        <f t="shared" si="9"/>
        <v>0.48494233785912438</v>
      </c>
      <c r="K79" s="49">
        <v>3.5000000000000003E-2</v>
      </c>
    </row>
    <row r="80" spans="1:11" ht="16.05" customHeight="1" x14ac:dyDescent="0.25">
      <c r="A80" s="48">
        <f t="shared" si="14"/>
        <v>45716</v>
      </c>
      <c r="B80" s="45" t="str">
        <f t="shared" si="10"/>
        <v>A80</v>
      </c>
      <c r="C80" s="46">
        <v>68</v>
      </c>
      <c r="D80" s="4">
        <f t="shared" si="11"/>
        <v>48494.233785912438</v>
      </c>
      <c r="E80" s="4">
        <f t="shared" si="15"/>
        <v>988.8586746190332</v>
      </c>
      <c r="F80" s="4">
        <f t="shared" si="12"/>
        <v>141.44151520891128</v>
      </c>
      <c r="G80" s="4">
        <f t="shared" si="13"/>
        <v>847.41715941012194</v>
      </c>
      <c r="H80" s="4">
        <f t="shared" si="8"/>
        <v>47646.816626502317</v>
      </c>
      <c r="I80" s="26">
        <f t="shared" si="9"/>
        <v>0.4764681662650232</v>
      </c>
      <c r="K80" s="49">
        <v>3.5000000000000003E-2</v>
      </c>
    </row>
    <row r="81" spans="1:11" ht="16.05" customHeight="1" x14ac:dyDescent="0.25">
      <c r="A81" s="48">
        <f t="shared" si="14"/>
        <v>45747</v>
      </c>
      <c r="B81" s="45" t="str">
        <f t="shared" si="10"/>
        <v>A81</v>
      </c>
      <c r="C81" s="46">
        <v>69</v>
      </c>
      <c r="D81" s="4">
        <f t="shared" si="11"/>
        <v>47646.816626502317</v>
      </c>
      <c r="E81" s="4">
        <f t="shared" si="15"/>
        <v>988.85867461903297</v>
      </c>
      <c r="F81" s="4">
        <f t="shared" si="12"/>
        <v>138.96988182729845</v>
      </c>
      <c r="G81" s="4">
        <f t="shared" si="13"/>
        <v>849.88879279173455</v>
      </c>
      <c r="H81" s="4">
        <f t="shared" si="8"/>
        <v>46796.927833710586</v>
      </c>
      <c r="I81" s="26">
        <f t="shared" si="9"/>
        <v>0.46796927833710589</v>
      </c>
      <c r="K81" s="49">
        <v>3.5000000000000003E-2</v>
      </c>
    </row>
    <row r="82" spans="1:11" ht="16.05" customHeight="1" x14ac:dyDescent="0.25">
      <c r="A82" s="48">
        <f t="shared" si="14"/>
        <v>45777</v>
      </c>
      <c r="B82" s="45" t="str">
        <f t="shared" si="10"/>
        <v>A82</v>
      </c>
      <c r="C82" s="46">
        <v>70</v>
      </c>
      <c r="D82" s="4">
        <f t="shared" si="11"/>
        <v>46796.927833710586</v>
      </c>
      <c r="E82" s="4">
        <f t="shared" si="15"/>
        <v>988.85867461903297</v>
      </c>
      <c r="F82" s="4">
        <f t="shared" si="12"/>
        <v>136.49103951498924</v>
      </c>
      <c r="G82" s="4">
        <f t="shared" si="13"/>
        <v>852.36763510404376</v>
      </c>
      <c r="H82" s="4">
        <f t="shared" si="8"/>
        <v>45944.560198606545</v>
      </c>
      <c r="I82" s="26">
        <f t="shared" si="9"/>
        <v>0.45944560198606543</v>
      </c>
      <c r="K82" s="49">
        <v>3.5000000000000003E-2</v>
      </c>
    </row>
    <row r="83" spans="1:11" ht="16.05" customHeight="1" x14ac:dyDescent="0.25">
      <c r="A83" s="48">
        <f t="shared" si="14"/>
        <v>45808</v>
      </c>
      <c r="B83" s="45" t="str">
        <f t="shared" si="10"/>
        <v>A83</v>
      </c>
      <c r="C83" s="46">
        <v>71</v>
      </c>
      <c r="D83" s="4">
        <f t="shared" si="11"/>
        <v>45944.560198606545</v>
      </c>
      <c r="E83" s="4">
        <f t="shared" si="15"/>
        <v>988.85867461903331</v>
      </c>
      <c r="F83" s="4">
        <f t="shared" si="12"/>
        <v>134.00496724593577</v>
      </c>
      <c r="G83" s="4">
        <f t="shared" si="13"/>
        <v>854.85370737309756</v>
      </c>
      <c r="H83" s="4">
        <f t="shared" si="8"/>
        <v>45089.706491233446</v>
      </c>
      <c r="I83" s="26">
        <f t="shared" si="9"/>
        <v>0.45089706491233444</v>
      </c>
      <c r="K83" s="49">
        <v>3.5000000000000003E-2</v>
      </c>
    </row>
    <row r="84" spans="1:11" ht="16.05" customHeight="1" x14ac:dyDescent="0.25">
      <c r="A84" s="48">
        <f t="shared" si="14"/>
        <v>45838</v>
      </c>
      <c r="B84" s="45" t="str">
        <f t="shared" si="10"/>
        <v>A84</v>
      </c>
      <c r="C84" s="46">
        <v>72</v>
      </c>
      <c r="D84" s="4">
        <f t="shared" si="11"/>
        <v>45089.706491233446</v>
      </c>
      <c r="E84" s="4">
        <f t="shared" si="15"/>
        <v>988.8586746190332</v>
      </c>
      <c r="F84" s="4">
        <f t="shared" si="12"/>
        <v>131.51164393276423</v>
      </c>
      <c r="G84" s="4">
        <f t="shared" si="13"/>
        <v>857.34703068626891</v>
      </c>
      <c r="H84" s="4">
        <f t="shared" si="8"/>
        <v>44232.359460547181</v>
      </c>
      <c r="I84" s="26">
        <f t="shared" si="9"/>
        <v>0.44232359460547183</v>
      </c>
      <c r="K84" s="49">
        <v>3.5000000000000003E-2</v>
      </c>
    </row>
    <row r="85" spans="1:11" ht="16.05" customHeight="1" x14ac:dyDescent="0.25">
      <c r="A85" s="48">
        <f t="shared" si="14"/>
        <v>45869</v>
      </c>
      <c r="B85" s="45" t="str">
        <f t="shared" si="10"/>
        <v>A85</v>
      </c>
      <c r="C85" s="46">
        <v>73</v>
      </c>
      <c r="D85" s="4">
        <f t="shared" si="11"/>
        <v>44232.359460547181</v>
      </c>
      <c r="E85" s="4">
        <f t="shared" si="15"/>
        <v>988.85867461903331</v>
      </c>
      <c r="F85" s="4">
        <f t="shared" si="12"/>
        <v>129.01104842659595</v>
      </c>
      <c r="G85" s="4">
        <f t="shared" si="13"/>
        <v>859.84762619243736</v>
      </c>
      <c r="H85" s="4">
        <f t="shared" si="8"/>
        <v>43372.511834354744</v>
      </c>
      <c r="I85" s="26">
        <f t="shared" si="9"/>
        <v>0.43372511834354743</v>
      </c>
      <c r="K85" s="49">
        <v>3.5000000000000003E-2</v>
      </c>
    </row>
    <row r="86" spans="1:11" ht="16.05" customHeight="1" x14ac:dyDescent="0.25">
      <c r="A86" s="48">
        <f t="shared" si="14"/>
        <v>45900</v>
      </c>
      <c r="B86" s="45" t="str">
        <f t="shared" si="10"/>
        <v>A86</v>
      </c>
      <c r="C86" s="46">
        <v>74</v>
      </c>
      <c r="D86" s="4">
        <f t="shared" si="11"/>
        <v>43372.511834354744</v>
      </c>
      <c r="E86" s="4">
        <f t="shared" si="15"/>
        <v>988.8586746190332</v>
      </c>
      <c r="F86" s="4">
        <f t="shared" si="12"/>
        <v>126.50315951686802</v>
      </c>
      <c r="G86" s="4">
        <f t="shared" si="13"/>
        <v>862.35551510216521</v>
      </c>
      <c r="H86" s="4">
        <f t="shared" si="8"/>
        <v>42510.156319252579</v>
      </c>
      <c r="I86" s="26">
        <f t="shared" si="9"/>
        <v>0.42510156319252579</v>
      </c>
      <c r="K86" s="49">
        <v>3.5000000000000003E-2</v>
      </c>
    </row>
    <row r="87" spans="1:11" ht="16.05" customHeight="1" x14ac:dyDescent="0.25">
      <c r="A87" s="48">
        <f t="shared" si="14"/>
        <v>45930</v>
      </c>
      <c r="B87" s="45" t="str">
        <f t="shared" si="10"/>
        <v>A87</v>
      </c>
      <c r="C87" s="46">
        <v>75</v>
      </c>
      <c r="D87" s="4">
        <f t="shared" si="11"/>
        <v>42510.156319252579</v>
      </c>
      <c r="E87" s="4">
        <f t="shared" si="15"/>
        <v>988.8586746190332</v>
      </c>
      <c r="F87" s="4">
        <f t="shared" si="12"/>
        <v>123.98795593115337</v>
      </c>
      <c r="G87" s="4">
        <f t="shared" si="13"/>
        <v>864.87071868787984</v>
      </c>
      <c r="H87" s="4">
        <f t="shared" si="8"/>
        <v>41645.285600564697</v>
      </c>
      <c r="I87" s="26">
        <f t="shared" si="9"/>
        <v>0.41645285600564697</v>
      </c>
      <c r="K87" s="49">
        <v>3.5000000000000003E-2</v>
      </c>
    </row>
    <row r="88" spans="1:11" ht="16.05" customHeight="1" x14ac:dyDescent="0.25">
      <c r="A88" s="48">
        <f t="shared" si="14"/>
        <v>45961</v>
      </c>
      <c r="B88" s="45" t="str">
        <f t="shared" si="10"/>
        <v>A88</v>
      </c>
      <c r="C88" s="46">
        <v>76</v>
      </c>
      <c r="D88" s="4">
        <f t="shared" si="11"/>
        <v>41645.285600564697</v>
      </c>
      <c r="E88" s="4">
        <f t="shared" si="15"/>
        <v>988.85867461903331</v>
      </c>
      <c r="F88" s="4">
        <f t="shared" si="12"/>
        <v>121.46541633498038</v>
      </c>
      <c r="G88" s="4">
        <f t="shared" si="13"/>
        <v>867.39325828405299</v>
      </c>
      <c r="H88" s="4">
        <f t="shared" si="8"/>
        <v>40777.892342280647</v>
      </c>
      <c r="I88" s="26">
        <f t="shared" si="9"/>
        <v>0.40777892342280647</v>
      </c>
      <c r="K88" s="49">
        <v>3.5000000000000003E-2</v>
      </c>
    </row>
    <row r="89" spans="1:11" ht="16.05" customHeight="1" x14ac:dyDescent="0.25">
      <c r="A89" s="48">
        <f t="shared" si="14"/>
        <v>45991</v>
      </c>
      <c r="B89" s="45" t="str">
        <f t="shared" si="10"/>
        <v>A89</v>
      </c>
      <c r="C89" s="46">
        <v>77</v>
      </c>
      <c r="D89" s="4">
        <f t="shared" si="11"/>
        <v>40777.892342280647</v>
      </c>
      <c r="E89" s="4">
        <f t="shared" si="15"/>
        <v>988.85867461903331</v>
      </c>
      <c r="F89" s="4">
        <f t="shared" si="12"/>
        <v>118.9355193316519</v>
      </c>
      <c r="G89" s="4">
        <f t="shared" si="13"/>
        <v>869.92315528738141</v>
      </c>
      <c r="H89" s="4">
        <f t="shared" si="8"/>
        <v>39907.969186993265</v>
      </c>
      <c r="I89" s="26">
        <f t="shared" si="9"/>
        <v>0.39907969186993264</v>
      </c>
      <c r="K89" s="49">
        <v>3.5000000000000003E-2</v>
      </c>
    </row>
    <row r="90" spans="1:11" ht="16.05" customHeight="1" x14ac:dyDescent="0.25">
      <c r="A90" s="48">
        <f t="shared" si="14"/>
        <v>46022</v>
      </c>
      <c r="B90" s="45" t="str">
        <f t="shared" si="10"/>
        <v>A90</v>
      </c>
      <c r="C90" s="46">
        <v>78</v>
      </c>
      <c r="D90" s="4">
        <f t="shared" si="11"/>
        <v>39907.969186993265</v>
      </c>
      <c r="E90" s="4">
        <f t="shared" si="15"/>
        <v>988.8586746190332</v>
      </c>
      <c r="F90" s="4">
        <f t="shared" si="12"/>
        <v>116.3982434620637</v>
      </c>
      <c r="G90" s="4">
        <f t="shared" si="13"/>
        <v>872.46043115696943</v>
      </c>
      <c r="H90" s="4">
        <f t="shared" si="8"/>
        <v>39035.508755836294</v>
      </c>
      <c r="I90" s="26">
        <f t="shared" si="9"/>
        <v>0.39035508755836296</v>
      </c>
      <c r="K90" s="49">
        <v>3.5000000000000003E-2</v>
      </c>
    </row>
    <row r="91" spans="1:11" ht="16.05" customHeight="1" x14ac:dyDescent="0.25">
      <c r="A91" s="48">
        <f t="shared" si="14"/>
        <v>46053</v>
      </c>
      <c r="B91" s="45" t="str">
        <f t="shared" si="10"/>
        <v>A91</v>
      </c>
      <c r="C91" s="46">
        <v>79</v>
      </c>
      <c r="D91" s="4">
        <f t="shared" si="11"/>
        <v>39035.508755836294</v>
      </c>
      <c r="E91" s="4">
        <f t="shared" si="15"/>
        <v>988.8586746190332</v>
      </c>
      <c r="F91" s="4">
        <f t="shared" si="12"/>
        <v>113.85356720452255</v>
      </c>
      <c r="G91" s="4">
        <f t="shared" si="13"/>
        <v>875.00510741451069</v>
      </c>
      <c r="H91" s="4">
        <f t="shared" si="8"/>
        <v>38160.503648421785</v>
      </c>
      <c r="I91" s="26">
        <f t="shared" si="9"/>
        <v>0.38160503648421784</v>
      </c>
      <c r="K91" s="49">
        <v>3.5000000000000003E-2</v>
      </c>
    </row>
    <row r="92" spans="1:11" ht="16.05" customHeight="1" x14ac:dyDescent="0.25">
      <c r="A92" s="48">
        <f t="shared" si="14"/>
        <v>46081</v>
      </c>
      <c r="B92" s="45" t="str">
        <f t="shared" si="10"/>
        <v>A92</v>
      </c>
      <c r="C92" s="46">
        <v>80</v>
      </c>
      <c r="D92" s="4">
        <f t="shared" si="11"/>
        <v>38160.503648421785</v>
      </c>
      <c r="E92" s="4">
        <f t="shared" si="15"/>
        <v>988.85867461903331</v>
      </c>
      <c r="F92" s="4">
        <f t="shared" si="12"/>
        <v>111.30146897456355</v>
      </c>
      <c r="G92" s="4">
        <f t="shared" si="13"/>
        <v>877.55720564446972</v>
      </c>
      <c r="H92" s="4">
        <f t="shared" si="8"/>
        <v>37282.946442777313</v>
      </c>
      <c r="I92" s="26">
        <f t="shared" si="9"/>
        <v>0.37282946442777315</v>
      </c>
      <c r="K92" s="49">
        <v>3.5000000000000003E-2</v>
      </c>
    </row>
    <row r="93" spans="1:11" ht="16.05" customHeight="1" x14ac:dyDescent="0.25">
      <c r="A93" s="48">
        <f t="shared" si="14"/>
        <v>46112</v>
      </c>
      <c r="B93" s="45" t="str">
        <f t="shared" si="10"/>
        <v>A93</v>
      </c>
      <c r="C93" s="46">
        <v>81</v>
      </c>
      <c r="D93" s="4">
        <f t="shared" si="11"/>
        <v>37282.946442777313</v>
      </c>
      <c r="E93" s="4">
        <f t="shared" si="15"/>
        <v>988.85867461903331</v>
      </c>
      <c r="F93" s="4">
        <f t="shared" si="12"/>
        <v>108.74192712476717</v>
      </c>
      <c r="G93" s="4">
        <f t="shared" si="13"/>
        <v>880.11674749426618</v>
      </c>
      <c r="H93" s="4">
        <f t="shared" si="8"/>
        <v>36402.82969528305</v>
      </c>
      <c r="I93" s="26">
        <f t="shared" si="9"/>
        <v>0.36402829695283051</v>
      </c>
      <c r="K93" s="49">
        <v>3.5000000000000003E-2</v>
      </c>
    </row>
    <row r="94" spans="1:11" ht="16.05" customHeight="1" x14ac:dyDescent="0.25">
      <c r="A94" s="48">
        <f t="shared" si="14"/>
        <v>46142</v>
      </c>
      <c r="B94" s="45" t="str">
        <f t="shared" si="10"/>
        <v>A94</v>
      </c>
      <c r="C94" s="46">
        <v>82</v>
      </c>
      <c r="D94" s="4">
        <f t="shared" si="11"/>
        <v>36402.82969528305</v>
      </c>
      <c r="E94" s="4">
        <f t="shared" si="15"/>
        <v>988.85867461903342</v>
      </c>
      <c r="F94" s="4">
        <f t="shared" si="12"/>
        <v>106.17491994457556</v>
      </c>
      <c r="G94" s="4">
        <f t="shared" si="13"/>
        <v>882.68375467445787</v>
      </c>
      <c r="H94" s="4">
        <f t="shared" si="8"/>
        <v>35520.145940608592</v>
      </c>
      <c r="I94" s="26">
        <f t="shared" si="9"/>
        <v>0.35520145940608594</v>
      </c>
      <c r="K94" s="49">
        <v>3.5000000000000003E-2</v>
      </c>
    </row>
    <row r="95" spans="1:11" ht="16.05" customHeight="1" x14ac:dyDescent="0.25">
      <c r="A95" s="48">
        <f t="shared" si="14"/>
        <v>46173</v>
      </c>
      <c r="B95" s="45" t="str">
        <f t="shared" si="10"/>
        <v>A95</v>
      </c>
      <c r="C95" s="46">
        <v>83</v>
      </c>
      <c r="D95" s="4">
        <f t="shared" si="11"/>
        <v>35520.145940608592</v>
      </c>
      <c r="E95" s="4">
        <f t="shared" si="15"/>
        <v>988.85867461903342</v>
      </c>
      <c r="F95" s="4">
        <f t="shared" si="12"/>
        <v>103.6004256601084</v>
      </c>
      <c r="G95" s="4">
        <f t="shared" si="13"/>
        <v>885.25824895892504</v>
      </c>
      <c r="H95" s="4">
        <f t="shared" si="8"/>
        <v>34634.887691649667</v>
      </c>
      <c r="I95" s="26">
        <f t="shared" si="9"/>
        <v>0.34634887691649668</v>
      </c>
      <c r="K95" s="49">
        <v>3.5000000000000003E-2</v>
      </c>
    </row>
    <row r="96" spans="1:11" ht="16.05" customHeight="1" x14ac:dyDescent="0.25">
      <c r="A96" s="48">
        <f t="shared" si="14"/>
        <v>46203</v>
      </c>
      <c r="B96" s="45" t="str">
        <f t="shared" si="10"/>
        <v>A96</v>
      </c>
      <c r="C96" s="46">
        <v>84</v>
      </c>
      <c r="D96" s="4">
        <f t="shared" si="11"/>
        <v>34634.887691649667</v>
      </c>
      <c r="E96" s="4">
        <f t="shared" si="15"/>
        <v>988.85867461903331</v>
      </c>
      <c r="F96" s="4">
        <f t="shared" si="12"/>
        <v>101.01842243397822</v>
      </c>
      <c r="G96" s="4">
        <f t="shared" si="13"/>
        <v>887.84025218505508</v>
      </c>
      <c r="H96" s="4">
        <f t="shared" si="8"/>
        <v>33747.047439464608</v>
      </c>
      <c r="I96" s="26">
        <f t="shared" si="9"/>
        <v>0.33747047439464606</v>
      </c>
      <c r="K96" s="49">
        <v>3.5000000000000003E-2</v>
      </c>
    </row>
    <row r="97" spans="1:11" ht="16.05" customHeight="1" x14ac:dyDescent="0.25">
      <c r="A97" s="48">
        <f t="shared" si="14"/>
        <v>46234</v>
      </c>
      <c r="B97" s="45" t="str">
        <f t="shared" si="10"/>
        <v>A97</v>
      </c>
      <c r="C97" s="46">
        <v>85</v>
      </c>
      <c r="D97" s="4">
        <f t="shared" si="11"/>
        <v>33747.047439464608</v>
      </c>
      <c r="E97" s="4">
        <f t="shared" si="15"/>
        <v>988.85867461903331</v>
      </c>
      <c r="F97" s="4">
        <f t="shared" si="12"/>
        <v>98.428888365105124</v>
      </c>
      <c r="G97" s="4">
        <f t="shared" si="13"/>
        <v>890.42978625392823</v>
      </c>
      <c r="H97" s="4">
        <f t="shared" si="8"/>
        <v>32856.617653210677</v>
      </c>
      <c r="I97" s="26">
        <f t="shared" si="9"/>
        <v>0.32856617653210679</v>
      </c>
      <c r="K97" s="49">
        <v>3.5000000000000003E-2</v>
      </c>
    </row>
    <row r="98" spans="1:11" ht="16.05" customHeight="1" x14ac:dyDescent="0.25">
      <c r="A98" s="48">
        <f t="shared" si="14"/>
        <v>46265</v>
      </c>
      <c r="B98" s="45" t="str">
        <f t="shared" si="10"/>
        <v>A98</v>
      </c>
      <c r="C98" s="46">
        <v>86</v>
      </c>
      <c r="D98" s="4">
        <f t="shared" si="11"/>
        <v>32856.617653210677</v>
      </c>
      <c r="E98" s="4">
        <f t="shared" si="15"/>
        <v>988.8586746190332</v>
      </c>
      <c r="F98" s="4">
        <f t="shared" si="12"/>
        <v>95.831801488531141</v>
      </c>
      <c r="G98" s="4">
        <f t="shared" si="13"/>
        <v>893.02687313050205</v>
      </c>
      <c r="H98" s="4">
        <f t="shared" si="8"/>
        <v>31963.590780080176</v>
      </c>
      <c r="I98" s="26">
        <f t="shared" si="9"/>
        <v>0.31963590780080176</v>
      </c>
      <c r="K98" s="49">
        <v>3.5000000000000003E-2</v>
      </c>
    </row>
    <row r="99" spans="1:11" ht="16.05" customHeight="1" x14ac:dyDescent="0.25">
      <c r="A99" s="48">
        <f t="shared" si="14"/>
        <v>46295</v>
      </c>
      <c r="B99" s="45" t="str">
        <f t="shared" si="10"/>
        <v>A99</v>
      </c>
      <c r="C99" s="46">
        <v>87</v>
      </c>
      <c r="D99" s="4">
        <f t="shared" si="11"/>
        <v>31963.590780080176</v>
      </c>
      <c r="E99" s="4">
        <f t="shared" si="15"/>
        <v>988.85867461903331</v>
      </c>
      <c r="F99" s="4">
        <f t="shared" si="12"/>
        <v>93.227139775233852</v>
      </c>
      <c r="G99" s="4">
        <f t="shared" si="13"/>
        <v>895.6315348437995</v>
      </c>
      <c r="H99" s="4">
        <f t="shared" si="8"/>
        <v>31067.959245236376</v>
      </c>
      <c r="I99" s="26">
        <f t="shared" si="9"/>
        <v>0.31067959245236376</v>
      </c>
      <c r="K99" s="49">
        <v>3.5000000000000003E-2</v>
      </c>
    </row>
    <row r="100" spans="1:11" ht="16.05" customHeight="1" x14ac:dyDescent="0.25">
      <c r="A100" s="48">
        <f t="shared" si="14"/>
        <v>46326</v>
      </c>
      <c r="B100" s="45" t="str">
        <f t="shared" si="10"/>
        <v>A100</v>
      </c>
      <c r="C100" s="46">
        <v>88</v>
      </c>
      <c r="D100" s="4">
        <f t="shared" si="11"/>
        <v>31067.959245236376</v>
      </c>
      <c r="E100" s="4">
        <f t="shared" si="15"/>
        <v>988.8586746190332</v>
      </c>
      <c r="F100" s="4">
        <f t="shared" si="12"/>
        <v>90.614881131939441</v>
      </c>
      <c r="G100" s="4">
        <f t="shared" si="13"/>
        <v>898.24379348709374</v>
      </c>
      <c r="H100" s="4">
        <f t="shared" si="8"/>
        <v>30169.715451749282</v>
      </c>
      <c r="I100" s="26">
        <f t="shared" si="9"/>
        <v>0.30169715451749279</v>
      </c>
      <c r="K100" s="49">
        <v>3.5000000000000003E-2</v>
      </c>
    </row>
    <row r="101" spans="1:11" ht="16.05" customHeight="1" x14ac:dyDescent="0.25">
      <c r="A101" s="48">
        <f t="shared" si="14"/>
        <v>46356</v>
      </c>
      <c r="B101" s="45" t="str">
        <f t="shared" si="10"/>
        <v>A101</v>
      </c>
      <c r="C101" s="46">
        <v>89</v>
      </c>
      <c r="D101" s="4">
        <f t="shared" si="11"/>
        <v>30169.715451749282</v>
      </c>
      <c r="E101" s="4">
        <f t="shared" si="15"/>
        <v>988.85867461903297</v>
      </c>
      <c r="F101" s="4">
        <f t="shared" si="12"/>
        <v>87.995003400935403</v>
      </c>
      <c r="G101" s="4">
        <f t="shared" si="13"/>
        <v>900.86367121809758</v>
      </c>
      <c r="H101" s="4">
        <f t="shared" si="8"/>
        <v>29268.851780531186</v>
      </c>
      <c r="I101" s="26">
        <f t="shared" si="9"/>
        <v>0.29268851780531185</v>
      </c>
      <c r="K101" s="49">
        <v>3.5000000000000003E-2</v>
      </c>
    </row>
    <row r="102" spans="1:11" ht="16.05" customHeight="1" x14ac:dyDescent="0.25">
      <c r="A102" s="48">
        <f t="shared" si="14"/>
        <v>46387</v>
      </c>
      <c r="B102" s="45" t="str">
        <f t="shared" si="10"/>
        <v>A102</v>
      </c>
      <c r="C102" s="46">
        <v>90</v>
      </c>
      <c r="D102" s="4">
        <f t="shared" si="11"/>
        <v>29268.851780531186</v>
      </c>
      <c r="E102" s="4">
        <f t="shared" si="15"/>
        <v>988.8586746190332</v>
      </c>
      <c r="F102" s="4">
        <f t="shared" si="12"/>
        <v>85.367484359882624</v>
      </c>
      <c r="G102" s="4">
        <f t="shared" si="13"/>
        <v>903.49119025915059</v>
      </c>
      <c r="H102" s="4">
        <f t="shared" si="8"/>
        <v>28365.360590272034</v>
      </c>
      <c r="I102" s="26">
        <f t="shared" si="9"/>
        <v>0.28365360590272032</v>
      </c>
      <c r="K102" s="49">
        <v>3.5000000000000003E-2</v>
      </c>
    </row>
    <row r="103" spans="1:11" ht="16.05" customHeight="1" x14ac:dyDescent="0.25">
      <c r="A103" s="48">
        <f t="shared" si="14"/>
        <v>46418</v>
      </c>
      <c r="B103" s="45" t="str">
        <f t="shared" si="10"/>
        <v>A103</v>
      </c>
      <c r="C103" s="46">
        <v>91</v>
      </c>
      <c r="D103" s="4">
        <f t="shared" si="11"/>
        <v>28365.360590272034</v>
      </c>
      <c r="E103" s="4">
        <f t="shared" si="15"/>
        <v>988.85867461903331</v>
      </c>
      <c r="F103" s="4">
        <f t="shared" si="12"/>
        <v>82.732301721626769</v>
      </c>
      <c r="G103" s="4">
        <f t="shared" si="13"/>
        <v>906.12637289740655</v>
      </c>
      <c r="H103" s="4">
        <f t="shared" si="8"/>
        <v>27459.234217374626</v>
      </c>
      <c r="I103" s="26">
        <f t="shared" si="9"/>
        <v>0.27459234217374623</v>
      </c>
      <c r="K103" s="49">
        <v>3.5000000000000003E-2</v>
      </c>
    </row>
    <row r="104" spans="1:11" ht="16.05" customHeight="1" x14ac:dyDescent="0.25">
      <c r="A104" s="48">
        <f t="shared" si="14"/>
        <v>46446</v>
      </c>
      <c r="B104" s="45" t="str">
        <f t="shared" si="10"/>
        <v>A104</v>
      </c>
      <c r="C104" s="46">
        <v>92</v>
      </c>
      <c r="D104" s="4">
        <f t="shared" si="11"/>
        <v>27459.234217374626</v>
      </c>
      <c r="E104" s="4">
        <f t="shared" si="15"/>
        <v>988.8586746190332</v>
      </c>
      <c r="F104" s="4">
        <f t="shared" si="12"/>
        <v>80.089433134009326</v>
      </c>
      <c r="G104" s="4">
        <f t="shared" si="13"/>
        <v>908.76924148502383</v>
      </c>
      <c r="H104" s="4">
        <f t="shared" si="8"/>
        <v>26550.464975889601</v>
      </c>
      <c r="I104" s="26">
        <f t="shared" si="9"/>
        <v>0.26550464975889604</v>
      </c>
      <c r="K104" s="49">
        <v>3.5000000000000003E-2</v>
      </c>
    </row>
    <row r="105" spans="1:11" ht="16.05" customHeight="1" x14ac:dyDescent="0.25">
      <c r="A105" s="48">
        <f t="shared" si="14"/>
        <v>46477</v>
      </c>
      <c r="B105" s="45" t="str">
        <f t="shared" si="10"/>
        <v>A105</v>
      </c>
      <c r="C105" s="46">
        <v>93</v>
      </c>
      <c r="D105" s="4">
        <f t="shared" si="11"/>
        <v>26550.464975889601</v>
      </c>
      <c r="E105" s="4">
        <f t="shared" si="15"/>
        <v>988.85867461903297</v>
      </c>
      <c r="F105" s="4">
        <f t="shared" si="12"/>
        <v>77.438856179678012</v>
      </c>
      <c r="G105" s="4">
        <f t="shared" si="13"/>
        <v>911.41981843935491</v>
      </c>
      <c r="H105" s="4">
        <f t="shared" si="8"/>
        <v>25639.045157450248</v>
      </c>
      <c r="I105" s="26">
        <f t="shared" si="9"/>
        <v>0.25639045157450246</v>
      </c>
      <c r="K105" s="49">
        <v>3.5000000000000003E-2</v>
      </c>
    </row>
    <row r="106" spans="1:11" ht="16.05" customHeight="1" x14ac:dyDescent="0.25">
      <c r="A106" s="48">
        <f t="shared" si="14"/>
        <v>46507</v>
      </c>
      <c r="B106" s="45" t="str">
        <f t="shared" si="10"/>
        <v>A106</v>
      </c>
      <c r="C106" s="46">
        <v>94</v>
      </c>
      <c r="D106" s="4">
        <f t="shared" si="11"/>
        <v>25639.045157450248</v>
      </c>
      <c r="E106" s="4">
        <f t="shared" si="15"/>
        <v>988.85867461903297</v>
      </c>
      <c r="F106" s="4">
        <f t="shared" si="12"/>
        <v>74.780548375896572</v>
      </c>
      <c r="G106" s="4">
        <f t="shared" si="13"/>
        <v>914.07812624313635</v>
      </c>
      <c r="H106" s="4">
        <f t="shared" si="8"/>
        <v>24724.96703120711</v>
      </c>
      <c r="I106" s="26">
        <f t="shared" si="9"/>
        <v>0.2472496703120711</v>
      </c>
      <c r="K106" s="49">
        <v>3.5000000000000003E-2</v>
      </c>
    </row>
    <row r="107" spans="1:11" ht="16.05" customHeight="1" x14ac:dyDescent="0.25">
      <c r="A107" s="48">
        <f t="shared" si="14"/>
        <v>46538</v>
      </c>
      <c r="B107" s="45" t="str">
        <f t="shared" si="10"/>
        <v>A107</v>
      </c>
      <c r="C107" s="46">
        <v>95</v>
      </c>
      <c r="D107" s="4">
        <f t="shared" si="11"/>
        <v>24724.96703120711</v>
      </c>
      <c r="E107" s="4">
        <f t="shared" si="15"/>
        <v>988.85867461903297</v>
      </c>
      <c r="F107" s="4">
        <f t="shared" si="12"/>
        <v>72.114487174354082</v>
      </c>
      <c r="G107" s="4">
        <f t="shared" si="13"/>
        <v>916.74418744467891</v>
      </c>
      <c r="H107" s="4">
        <f t="shared" si="8"/>
        <v>23808.222843762433</v>
      </c>
      <c r="I107" s="26">
        <f t="shared" si="9"/>
        <v>0.23808222843762433</v>
      </c>
      <c r="K107" s="49">
        <v>3.5000000000000003E-2</v>
      </c>
    </row>
    <row r="108" spans="1:11" ht="16.05" customHeight="1" x14ac:dyDescent="0.25">
      <c r="A108" s="48">
        <f t="shared" si="14"/>
        <v>46568</v>
      </c>
      <c r="B108" s="45" t="str">
        <f t="shared" si="10"/>
        <v>A108</v>
      </c>
      <c r="C108" s="46">
        <v>96</v>
      </c>
      <c r="D108" s="4">
        <f t="shared" si="11"/>
        <v>23808.222843762433</v>
      </c>
      <c r="E108" s="4">
        <f t="shared" si="15"/>
        <v>988.8586746190332</v>
      </c>
      <c r="F108" s="4">
        <f t="shared" si="12"/>
        <v>69.440649960973772</v>
      </c>
      <c r="G108" s="4">
        <f t="shared" si="13"/>
        <v>919.41802465805938</v>
      </c>
      <c r="H108" s="4">
        <f t="shared" si="8"/>
        <v>22888.804819104374</v>
      </c>
      <c r="I108" s="26">
        <f t="shared" si="9"/>
        <v>0.22888804819104375</v>
      </c>
      <c r="K108" s="49">
        <v>3.5000000000000003E-2</v>
      </c>
    </row>
    <row r="109" spans="1:11" ht="16.05" customHeight="1" x14ac:dyDescent="0.25">
      <c r="A109" s="48">
        <f t="shared" si="14"/>
        <v>46599</v>
      </c>
      <c r="B109" s="45" t="str">
        <f t="shared" si="10"/>
        <v>A109</v>
      </c>
      <c r="C109" s="46">
        <v>97</v>
      </c>
      <c r="D109" s="4">
        <f t="shared" si="11"/>
        <v>22888.804819104374</v>
      </c>
      <c r="E109" s="4">
        <f t="shared" si="15"/>
        <v>988.85867461903331</v>
      </c>
      <c r="F109" s="4">
        <f t="shared" si="12"/>
        <v>66.759014055721096</v>
      </c>
      <c r="G109" s="4">
        <f t="shared" si="13"/>
        <v>922.09966056331223</v>
      </c>
      <c r="H109" s="4">
        <f t="shared" si="8"/>
        <v>21966.705158541063</v>
      </c>
      <c r="I109" s="26">
        <f t="shared" si="9"/>
        <v>0.21966705158541064</v>
      </c>
      <c r="K109" s="49">
        <v>3.5000000000000003E-2</v>
      </c>
    </row>
    <row r="110" spans="1:11" ht="16.05" customHeight="1" x14ac:dyDescent="0.25">
      <c r="A110" s="48">
        <f t="shared" si="14"/>
        <v>46630</v>
      </c>
      <c r="B110" s="45" t="str">
        <f t="shared" si="10"/>
        <v>A110</v>
      </c>
      <c r="C110" s="46">
        <v>98</v>
      </c>
      <c r="D110" s="4">
        <f t="shared" si="11"/>
        <v>21966.705158541063</v>
      </c>
      <c r="E110" s="4">
        <f t="shared" si="15"/>
        <v>988.8586746190332</v>
      </c>
      <c r="F110" s="4">
        <f t="shared" si="12"/>
        <v>64.06955671241144</v>
      </c>
      <c r="G110" s="4">
        <f t="shared" si="13"/>
        <v>924.78911790662175</v>
      </c>
      <c r="H110" s="4">
        <f t="shared" si="8"/>
        <v>21041.916040634442</v>
      </c>
      <c r="I110" s="26">
        <f t="shared" si="9"/>
        <v>0.21041916040634442</v>
      </c>
      <c r="K110" s="49">
        <v>3.5000000000000003E-2</v>
      </c>
    </row>
    <row r="111" spans="1:11" ht="16.05" customHeight="1" x14ac:dyDescent="0.25">
      <c r="A111" s="48">
        <f t="shared" si="14"/>
        <v>46660</v>
      </c>
      <c r="B111" s="45" t="str">
        <f t="shared" si="10"/>
        <v>A111</v>
      </c>
      <c r="C111" s="46">
        <v>99</v>
      </c>
      <c r="D111" s="4">
        <f t="shared" si="11"/>
        <v>21041.916040634442</v>
      </c>
      <c r="E111" s="4">
        <f t="shared" si="15"/>
        <v>988.85867461903331</v>
      </c>
      <c r="F111" s="4">
        <f t="shared" si="12"/>
        <v>61.372255118517131</v>
      </c>
      <c r="G111" s="4">
        <f t="shared" si="13"/>
        <v>927.48641950051615</v>
      </c>
      <c r="H111" s="4">
        <f t="shared" si="8"/>
        <v>20114.429621133924</v>
      </c>
      <c r="I111" s="26">
        <f t="shared" si="9"/>
        <v>0.20114429621133925</v>
      </c>
      <c r="K111" s="49">
        <v>3.5000000000000003E-2</v>
      </c>
    </row>
    <row r="112" spans="1:11" ht="16.05" customHeight="1" x14ac:dyDescent="0.25">
      <c r="A112" s="48">
        <f t="shared" si="14"/>
        <v>46691</v>
      </c>
      <c r="B112" s="45" t="str">
        <f t="shared" si="10"/>
        <v>A112</v>
      </c>
      <c r="C112" s="46">
        <v>100</v>
      </c>
      <c r="D112" s="4">
        <f t="shared" si="11"/>
        <v>20114.429621133924</v>
      </c>
      <c r="E112" s="4">
        <f t="shared" si="15"/>
        <v>988.85867461903331</v>
      </c>
      <c r="F112" s="4">
        <f t="shared" si="12"/>
        <v>58.66708639497395</v>
      </c>
      <c r="G112" s="4">
        <f t="shared" si="13"/>
        <v>930.19158822405939</v>
      </c>
      <c r="H112" s="4">
        <f t="shared" si="8"/>
        <v>19184.238032909863</v>
      </c>
      <c r="I112" s="26">
        <f t="shared" si="9"/>
        <v>0.19184238032909864</v>
      </c>
      <c r="K112" s="49">
        <v>3.5000000000000003E-2</v>
      </c>
    </row>
    <row r="113" spans="1:11" ht="16.05" customHeight="1" x14ac:dyDescent="0.25">
      <c r="A113" s="48">
        <f t="shared" si="14"/>
        <v>46721</v>
      </c>
      <c r="B113" s="45" t="str">
        <f t="shared" si="10"/>
        <v>A113</v>
      </c>
      <c r="C113" s="46">
        <v>101</v>
      </c>
      <c r="D113" s="4">
        <f t="shared" si="11"/>
        <v>19184.238032909863</v>
      </c>
      <c r="E113" s="4">
        <f t="shared" si="15"/>
        <v>988.8586746190332</v>
      </c>
      <c r="F113" s="4">
        <f t="shared" si="12"/>
        <v>55.954027595987107</v>
      </c>
      <c r="G113" s="4">
        <f t="shared" si="13"/>
        <v>932.9046470230461</v>
      </c>
      <c r="H113" s="4">
        <f t="shared" si="8"/>
        <v>18251.333385886817</v>
      </c>
      <c r="I113" s="26">
        <f t="shared" si="9"/>
        <v>0.18251333385886817</v>
      </c>
      <c r="K113" s="49">
        <v>3.5000000000000003E-2</v>
      </c>
    </row>
    <row r="114" spans="1:11" ht="16.05" customHeight="1" x14ac:dyDescent="0.25">
      <c r="A114" s="48">
        <f t="shared" si="14"/>
        <v>46752</v>
      </c>
      <c r="B114" s="45" t="str">
        <f t="shared" si="10"/>
        <v>A114</v>
      </c>
      <c r="C114" s="46">
        <v>102</v>
      </c>
      <c r="D114" s="4">
        <f t="shared" si="11"/>
        <v>18251.333385886817</v>
      </c>
      <c r="E114" s="4">
        <f t="shared" si="15"/>
        <v>988.8586746190332</v>
      </c>
      <c r="F114" s="4">
        <f t="shared" si="12"/>
        <v>53.233055708836559</v>
      </c>
      <c r="G114" s="4">
        <f t="shared" si="13"/>
        <v>935.62561891019664</v>
      </c>
      <c r="H114" s="4">
        <f t="shared" si="8"/>
        <v>17315.707766976622</v>
      </c>
      <c r="I114" s="26">
        <f t="shared" si="9"/>
        <v>0.17315707766976624</v>
      </c>
      <c r="K114" s="49">
        <v>3.5000000000000003E-2</v>
      </c>
    </row>
    <row r="115" spans="1:11" ht="16.05" customHeight="1" x14ac:dyDescent="0.25">
      <c r="A115" s="48">
        <f t="shared" si="14"/>
        <v>46783</v>
      </c>
      <c r="B115" s="45" t="str">
        <f t="shared" si="10"/>
        <v>A115</v>
      </c>
      <c r="C115" s="46">
        <v>103</v>
      </c>
      <c r="D115" s="4">
        <f t="shared" si="11"/>
        <v>17315.707766976622</v>
      </c>
      <c r="E115" s="4">
        <f t="shared" si="15"/>
        <v>988.8586746190332</v>
      </c>
      <c r="F115" s="4">
        <f t="shared" si="12"/>
        <v>50.504147653681819</v>
      </c>
      <c r="G115" s="4">
        <f t="shared" si="13"/>
        <v>938.3545269653514</v>
      </c>
      <c r="H115" s="4">
        <f t="shared" si="8"/>
        <v>16377.353240011271</v>
      </c>
      <c r="I115" s="26">
        <f t="shared" si="9"/>
        <v>0.16377353240011272</v>
      </c>
      <c r="K115" s="49">
        <v>3.5000000000000003E-2</v>
      </c>
    </row>
    <row r="116" spans="1:11" ht="16.05" customHeight="1" x14ac:dyDescent="0.25">
      <c r="A116" s="48">
        <f t="shared" si="14"/>
        <v>46812</v>
      </c>
      <c r="B116" s="45" t="str">
        <f t="shared" si="10"/>
        <v>A116</v>
      </c>
      <c r="C116" s="46">
        <v>104</v>
      </c>
      <c r="D116" s="4">
        <f t="shared" si="11"/>
        <v>16377.353240011271</v>
      </c>
      <c r="E116" s="4">
        <f t="shared" si="15"/>
        <v>988.85867461903331</v>
      </c>
      <c r="F116" s="4">
        <f t="shared" si="12"/>
        <v>47.767280283366212</v>
      </c>
      <c r="G116" s="4">
        <f t="shared" si="13"/>
        <v>941.09139433566713</v>
      </c>
      <c r="H116" s="4">
        <f t="shared" si="8"/>
        <v>15436.261845675604</v>
      </c>
      <c r="I116" s="26">
        <f t="shared" si="9"/>
        <v>0.15436261845675606</v>
      </c>
      <c r="K116" s="49">
        <v>3.5000000000000003E-2</v>
      </c>
    </row>
    <row r="117" spans="1:11" ht="16.05" customHeight="1" x14ac:dyDescent="0.25">
      <c r="A117" s="48">
        <f t="shared" si="14"/>
        <v>46843</v>
      </c>
      <c r="B117" s="45" t="str">
        <f t="shared" si="10"/>
        <v>A117</v>
      </c>
      <c r="C117" s="46">
        <v>105</v>
      </c>
      <c r="D117" s="4">
        <f t="shared" si="11"/>
        <v>15436.261845675604</v>
      </c>
      <c r="E117" s="4">
        <f t="shared" si="15"/>
        <v>988.85867461903331</v>
      </c>
      <c r="F117" s="4">
        <f t="shared" si="12"/>
        <v>45.022430383220517</v>
      </c>
      <c r="G117" s="4">
        <f t="shared" si="13"/>
        <v>943.83624423581284</v>
      </c>
      <c r="H117" s="4">
        <f t="shared" si="8"/>
        <v>14492.425601439792</v>
      </c>
      <c r="I117" s="26">
        <f t="shared" si="9"/>
        <v>0.14492425601439793</v>
      </c>
      <c r="K117" s="49">
        <v>3.5000000000000003E-2</v>
      </c>
    </row>
    <row r="118" spans="1:11" ht="16.05" customHeight="1" x14ac:dyDescent="0.25">
      <c r="A118" s="48">
        <f t="shared" si="14"/>
        <v>46873</v>
      </c>
      <c r="B118" s="45" t="str">
        <f t="shared" si="10"/>
        <v>A118</v>
      </c>
      <c r="C118" s="46">
        <v>106</v>
      </c>
      <c r="D118" s="4">
        <f t="shared" si="11"/>
        <v>14492.425601439792</v>
      </c>
      <c r="E118" s="4">
        <f t="shared" si="15"/>
        <v>988.85867461903331</v>
      </c>
      <c r="F118" s="4">
        <f t="shared" si="12"/>
        <v>42.269574670866064</v>
      </c>
      <c r="G118" s="4">
        <f t="shared" si="13"/>
        <v>946.58909994816725</v>
      </c>
      <c r="H118" s="4">
        <f t="shared" si="8"/>
        <v>13545.836501491625</v>
      </c>
      <c r="I118" s="26">
        <f t="shared" si="9"/>
        <v>0.13545836501491626</v>
      </c>
      <c r="K118" s="49">
        <v>3.5000000000000003E-2</v>
      </c>
    </row>
    <row r="119" spans="1:11" ht="16.05" customHeight="1" x14ac:dyDescent="0.25">
      <c r="A119" s="48">
        <f t="shared" si="14"/>
        <v>46904</v>
      </c>
      <c r="B119" s="45" t="str">
        <f t="shared" si="10"/>
        <v>A119</v>
      </c>
      <c r="C119" s="46">
        <v>107</v>
      </c>
      <c r="D119" s="4">
        <f t="shared" si="11"/>
        <v>13545.836501491625</v>
      </c>
      <c r="E119" s="4">
        <f t="shared" si="15"/>
        <v>988.85867461903342</v>
      </c>
      <c r="F119" s="4">
        <f t="shared" si="12"/>
        <v>39.508689796017244</v>
      </c>
      <c r="G119" s="4">
        <f t="shared" si="13"/>
        <v>949.34998482301614</v>
      </c>
      <c r="H119" s="4">
        <f t="shared" si="8"/>
        <v>12596.486516668609</v>
      </c>
      <c r="I119" s="26">
        <f t="shared" si="9"/>
        <v>0.12596486516668609</v>
      </c>
      <c r="K119" s="49">
        <v>3.5000000000000003E-2</v>
      </c>
    </row>
    <row r="120" spans="1:11" ht="16.05" customHeight="1" x14ac:dyDescent="0.25">
      <c r="A120" s="48">
        <f t="shared" si="14"/>
        <v>46934</v>
      </c>
      <c r="B120" s="45" t="str">
        <f t="shared" si="10"/>
        <v>A120</v>
      </c>
      <c r="C120" s="46">
        <v>108</v>
      </c>
      <c r="D120" s="4">
        <f t="shared" si="11"/>
        <v>12596.486516668609</v>
      </c>
      <c r="E120" s="4">
        <f t="shared" si="15"/>
        <v>988.85867461903342</v>
      </c>
      <c r="F120" s="4">
        <f t="shared" si="12"/>
        <v>36.739752340283445</v>
      </c>
      <c r="G120" s="4">
        <f t="shared" si="13"/>
        <v>952.11892227875001</v>
      </c>
      <c r="H120" s="4">
        <f t="shared" si="8"/>
        <v>11644.367594389858</v>
      </c>
      <c r="I120" s="26">
        <f t="shared" si="9"/>
        <v>0.11644367594389858</v>
      </c>
      <c r="K120" s="49">
        <v>3.5000000000000003E-2</v>
      </c>
    </row>
    <row r="121" spans="1:11" ht="16.05" customHeight="1" x14ac:dyDescent="0.25">
      <c r="A121" s="48">
        <f t="shared" si="14"/>
        <v>46965</v>
      </c>
      <c r="B121" s="45" t="str">
        <f t="shared" si="10"/>
        <v>A121</v>
      </c>
      <c r="C121" s="46">
        <v>109</v>
      </c>
      <c r="D121" s="4">
        <f t="shared" si="11"/>
        <v>11644.367594389858</v>
      </c>
      <c r="E121" s="4">
        <f t="shared" si="15"/>
        <v>988.85867461903331</v>
      </c>
      <c r="F121" s="4">
        <f t="shared" si="12"/>
        <v>33.962738816970422</v>
      </c>
      <c r="G121" s="4">
        <f t="shared" si="13"/>
        <v>954.89593580206292</v>
      </c>
      <c r="H121" s="4">
        <f t="shared" si="8"/>
        <v>10689.471658587794</v>
      </c>
      <c r="I121" s="26">
        <f t="shared" si="9"/>
        <v>0.10689471658587794</v>
      </c>
      <c r="K121" s="49">
        <v>3.5000000000000003E-2</v>
      </c>
    </row>
    <row r="122" spans="1:11" ht="16.05" customHeight="1" x14ac:dyDescent="0.25">
      <c r="A122" s="48">
        <f t="shared" si="14"/>
        <v>46996</v>
      </c>
      <c r="B122" s="45" t="str">
        <f t="shared" si="10"/>
        <v>A122</v>
      </c>
      <c r="C122" s="46">
        <v>110</v>
      </c>
      <c r="D122" s="4">
        <f t="shared" si="11"/>
        <v>10689.471658587794</v>
      </c>
      <c r="E122" s="4">
        <f t="shared" si="15"/>
        <v>988.8586746190332</v>
      </c>
      <c r="F122" s="4">
        <f t="shared" si="12"/>
        <v>31.177625670881071</v>
      </c>
      <c r="G122" s="4">
        <f t="shared" si="13"/>
        <v>957.68104894815212</v>
      </c>
      <c r="H122" s="4">
        <f t="shared" si="8"/>
        <v>9731.7906096396418</v>
      </c>
      <c r="I122" s="26">
        <f t="shared" si="9"/>
        <v>9.7317906096396414E-2</v>
      </c>
      <c r="K122" s="49">
        <v>3.5000000000000003E-2</v>
      </c>
    </row>
    <row r="123" spans="1:11" ht="16.05" customHeight="1" x14ac:dyDescent="0.25">
      <c r="A123" s="48">
        <f t="shared" si="14"/>
        <v>47026</v>
      </c>
      <c r="B123" s="45" t="str">
        <f t="shared" si="10"/>
        <v>A123</v>
      </c>
      <c r="C123" s="46">
        <v>111</v>
      </c>
      <c r="D123" s="4">
        <f t="shared" si="11"/>
        <v>9731.7906096396418</v>
      </c>
      <c r="E123" s="4">
        <f t="shared" si="15"/>
        <v>988.8586746190332</v>
      </c>
      <c r="F123" s="4">
        <f t="shared" si="12"/>
        <v>28.384389278115624</v>
      </c>
      <c r="G123" s="4">
        <f t="shared" si="13"/>
        <v>960.47428534091762</v>
      </c>
      <c r="H123" s="4">
        <f t="shared" si="8"/>
        <v>8771.3163242987248</v>
      </c>
      <c r="I123" s="26">
        <f t="shared" si="9"/>
        <v>8.7713163242987252E-2</v>
      </c>
      <c r="K123" s="49">
        <v>3.5000000000000003E-2</v>
      </c>
    </row>
    <row r="124" spans="1:11" ht="16.05" customHeight="1" x14ac:dyDescent="0.25">
      <c r="A124" s="48">
        <f t="shared" si="14"/>
        <v>47057</v>
      </c>
      <c r="B124" s="45" t="str">
        <f t="shared" si="10"/>
        <v>A124</v>
      </c>
      <c r="C124" s="46">
        <v>112</v>
      </c>
      <c r="D124" s="4">
        <f t="shared" si="11"/>
        <v>8771.3163242987248</v>
      </c>
      <c r="E124" s="4">
        <f t="shared" si="15"/>
        <v>988.85867461903331</v>
      </c>
      <c r="F124" s="4">
        <f t="shared" si="12"/>
        <v>25.583005945871282</v>
      </c>
      <c r="G124" s="4">
        <f t="shared" si="13"/>
        <v>963.27566867316204</v>
      </c>
      <c r="H124" s="4">
        <f t="shared" si="8"/>
        <v>7808.040655625563</v>
      </c>
      <c r="I124" s="26">
        <f t="shared" si="9"/>
        <v>7.808040655625563E-2</v>
      </c>
      <c r="K124" s="49">
        <v>3.5000000000000003E-2</v>
      </c>
    </row>
    <row r="125" spans="1:11" ht="16.05" customHeight="1" x14ac:dyDescent="0.25">
      <c r="A125" s="48">
        <f t="shared" si="14"/>
        <v>47087</v>
      </c>
      <c r="B125" s="45" t="str">
        <f t="shared" si="10"/>
        <v>A125</v>
      </c>
      <c r="C125" s="46">
        <v>113</v>
      </c>
      <c r="D125" s="4">
        <f t="shared" si="11"/>
        <v>7808.040655625563</v>
      </c>
      <c r="E125" s="4">
        <f t="shared" si="15"/>
        <v>988.85867461903331</v>
      </c>
      <c r="F125" s="4">
        <f t="shared" si="12"/>
        <v>22.773451912241228</v>
      </c>
      <c r="G125" s="4">
        <f t="shared" si="13"/>
        <v>966.08522270679214</v>
      </c>
      <c r="H125" s="4">
        <f t="shared" si="8"/>
        <v>6841.9554329187704</v>
      </c>
      <c r="I125" s="26">
        <f t="shared" si="9"/>
        <v>6.8419554329187698E-2</v>
      </c>
      <c r="K125" s="49">
        <v>3.5000000000000003E-2</v>
      </c>
    </row>
    <row r="126" spans="1:11" ht="16.05" customHeight="1" x14ac:dyDescent="0.25">
      <c r="A126" s="48">
        <f t="shared" si="14"/>
        <v>47118</v>
      </c>
      <c r="B126" s="45" t="str">
        <f t="shared" si="10"/>
        <v>A126</v>
      </c>
      <c r="C126" s="46">
        <v>114</v>
      </c>
      <c r="D126" s="4">
        <f t="shared" si="11"/>
        <v>6841.9554329187704</v>
      </c>
      <c r="E126" s="4">
        <f t="shared" si="15"/>
        <v>988.8586746190332</v>
      </c>
      <c r="F126" s="4">
        <f t="shared" si="12"/>
        <v>19.955703346013081</v>
      </c>
      <c r="G126" s="4">
        <f t="shared" si="13"/>
        <v>968.90297127302006</v>
      </c>
      <c r="H126" s="4">
        <f t="shared" si="8"/>
        <v>5873.0524616457506</v>
      </c>
      <c r="I126" s="26">
        <f t="shared" si="9"/>
        <v>5.8730524616457502E-2</v>
      </c>
      <c r="K126" s="49">
        <v>3.5000000000000003E-2</v>
      </c>
    </row>
    <row r="127" spans="1:11" ht="16.05" customHeight="1" x14ac:dyDescent="0.25">
      <c r="A127" s="48">
        <f t="shared" si="14"/>
        <v>47149</v>
      </c>
      <c r="B127" s="45" t="str">
        <f t="shared" si="10"/>
        <v>A127</v>
      </c>
      <c r="C127" s="46">
        <v>115</v>
      </c>
      <c r="D127" s="4">
        <f t="shared" si="11"/>
        <v>5873.0524616457506</v>
      </c>
      <c r="E127" s="4">
        <f t="shared" si="15"/>
        <v>988.8586746190332</v>
      </c>
      <c r="F127" s="4">
        <f t="shared" si="12"/>
        <v>17.129736346466775</v>
      </c>
      <c r="G127" s="4">
        <f t="shared" si="13"/>
        <v>971.72893827256644</v>
      </c>
      <c r="H127" s="4">
        <f t="shared" si="8"/>
        <v>4901.3235233731839</v>
      </c>
      <c r="I127" s="26">
        <f t="shared" si="9"/>
        <v>4.9013235233731842E-2</v>
      </c>
      <c r="K127" s="49">
        <v>3.5000000000000003E-2</v>
      </c>
    </row>
    <row r="128" spans="1:11" ht="16.05" customHeight="1" x14ac:dyDescent="0.25">
      <c r="A128" s="48">
        <f t="shared" si="14"/>
        <v>47177</v>
      </c>
      <c r="B128" s="45" t="str">
        <f t="shared" si="10"/>
        <v>A128</v>
      </c>
      <c r="C128" s="46">
        <v>116</v>
      </c>
      <c r="D128" s="4">
        <f t="shared" si="11"/>
        <v>4901.3235233731839</v>
      </c>
      <c r="E128" s="4">
        <f t="shared" si="15"/>
        <v>988.85867461903331</v>
      </c>
      <c r="F128" s="4">
        <f t="shared" si="12"/>
        <v>14.295526943171787</v>
      </c>
      <c r="G128" s="4">
        <f t="shared" si="13"/>
        <v>974.5631476758615</v>
      </c>
      <c r="H128" s="4">
        <f t="shared" si="8"/>
        <v>3926.7603756973222</v>
      </c>
      <c r="I128" s="26">
        <f t="shared" si="9"/>
        <v>3.9267603756973218E-2</v>
      </c>
      <c r="K128" s="49">
        <v>3.5000000000000003E-2</v>
      </c>
    </row>
    <row r="129" spans="1:11" ht="16.05" customHeight="1" x14ac:dyDescent="0.25">
      <c r="A129" s="48">
        <f t="shared" si="14"/>
        <v>47208</v>
      </c>
      <c r="B129" s="45" t="str">
        <f t="shared" si="10"/>
        <v>A129</v>
      </c>
      <c r="C129" s="46">
        <v>117</v>
      </c>
      <c r="D129" s="4">
        <f t="shared" si="11"/>
        <v>3926.7603756973222</v>
      </c>
      <c r="E129" s="4">
        <f t="shared" si="15"/>
        <v>988.85867461903331</v>
      </c>
      <c r="F129" s="4">
        <f t="shared" si="12"/>
        <v>11.453051095783858</v>
      </c>
      <c r="G129" s="4">
        <f t="shared" si="13"/>
        <v>977.40562352324946</v>
      </c>
      <c r="H129" s="4">
        <f t="shared" si="8"/>
        <v>2949.3547521740729</v>
      </c>
      <c r="I129" s="26">
        <f t="shared" si="9"/>
        <v>2.9493547521740729E-2</v>
      </c>
      <c r="K129" s="49">
        <v>3.5000000000000003E-2</v>
      </c>
    </row>
    <row r="130" spans="1:11" ht="16.05" customHeight="1" x14ac:dyDescent="0.25">
      <c r="A130" s="48">
        <f t="shared" si="14"/>
        <v>47238</v>
      </c>
      <c r="B130" s="45" t="str">
        <f t="shared" si="10"/>
        <v>A130</v>
      </c>
      <c r="C130" s="46">
        <v>118</v>
      </c>
      <c r="D130" s="4">
        <f t="shared" si="11"/>
        <v>2949.3547521740729</v>
      </c>
      <c r="E130" s="4">
        <f t="shared" si="15"/>
        <v>988.85867461903331</v>
      </c>
      <c r="F130" s="4">
        <f t="shared" si="12"/>
        <v>8.6022846938410478</v>
      </c>
      <c r="G130" s="4">
        <f t="shared" si="13"/>
        <v>980.25638992519225</v>
      </c>
      <c r="H130" s="4">
        <f t="shared" si="8"/>
        <v>1969.0983622488807</v>
      </c>
      <c r="I130" s="26">
        <f t="shared" si="9"/>
        <v>1.9690983622488806E-2</v>
      </c>
      <c r="K130" s="49">
        <v>3.5000000000000003E-2</v>
      </c>
    </row>
    <row r="131" spans="1:11" ht="16.05" customHeight="1" x14ac:dyDescent="0.25">
      <c r="A131" s="48">
        <f t="shared" si="14"/>
        <v>47269</v>
      </c>
      <c r="B131" s="45" t="str">
        <f t="shared" si="10"/>
        <v>A131</v>
      </c>
      <c r="C131" s="46">
        <v>119</v>
      </c>
      <c r="D131" s="4">
        <f t="shared" si="11"/>
        <v>1969.0983622488807</v>
      </c>
      <c r="E131" s="4">
        <f t="shared" si="15"/>
        <v>988.8586746190332</v>
      </c>
      <c r="F131" s="4">
        <f t="shared" si="12"/>
        <v>5.7432035565592363</v>
      </c>
      <c r="G131" s="4">
        <f t="shared" si="13"/>
        <v>983.11547106247394</v>
      </c>
      <c r="H131" s="4">
        <f t="shared" si="8"/>
        <v>985.98289118640673</v>
      </c>
      <c r="I131" s="26">
        <f t="shared" si="9"/>
        <v>9.8598289118640679E-3</v>
      </c>
      <c r="K131" s="49">
        <v>3.5000000000000003E-2</v>
      </c>
    </row>
    <row r="132" spans="1:11" ht="16.05" customHeight="1" x14ac:dyDescent="0.25">
      <c r="A132" s="48">
        <f t="shared" si="14"/>
        <v>47299</v>
      </c>
      <c r="B132" s="45" t="str">
        <f t="shared" si="10"/>
        <v>A132</v>
      </c>
      <c r="C132" s="46">
        <v>120</v>
      </c>
      <c r="D132" s="4">
        <f t="shared" si="11"/>
        <v>985.98289118640673</v>
      </c>
      <c r="E132" s="4">
        <f t="shared" si="15"/>
        <v>988.85867461903365</v>
      </c>
      <c r="F132" s="4">
        <f t="shared" si="12"/>
        <v>2.8757834326270202</v>
      </c>
      <c r="G132" s="4">
        <f t="shared" si="13"/>
        <v>985.98289118640662</v>
      </c>
      <c r="H132" s="4">
        <f t="shared" si="8"/>
        <v>0</v>
      </c>
      <c r="I132" s="26">
        <f t="shared" si="9"/>
        <v>0</v>
      </c>
      <c r="K132" s="49">
        <v>3.5000000000000003E-2</v>
      </c>
    </row>
    <row r="133" spans="1:11" ht="16.05" customHeight="1" x14ac:dyDescent="0.25">
      <c r="A133" s="48">
        <f t="shared" si="14"/>
        <v>47330</v>
      </c>
      <c r="B133" s="45" t="str">
        <f t="shared" si="10"/>
        <v>A133</v>
      </c>
      <c r="C133" s="46">
        <v>121</v>
      </c>
      <c r="D133" s="4">
        <f t="shared" si="11"/>
        <v>0</v>
      </c>
      <c r="E133" s="4">
        <f t="shared" si="15"/>
        <v>0</v>
      </c>
      <c r="F133" s="4">
        <f t="shared" si="12"/>
        <v>0</v>
      </c>
      <c r="G133" s="4">
        <f t="shared" si="13"/>
        <v>0</v>
      </c>
      <c r="H133" s="4">
        <f t="shared" si="8"/>
        <v>0</v>
      </c>
      <c r="I133" s="26">
        <f t="shared" si="9"/>
        <v>0</v>
      </c>
      <c r="K133" s="49">
        <v>3.5000000000000003E-2</v>
      </c>
    </row>
    <row r="134" spans="1:11" ht="16.05" customHeight="1" x14ac:dyDescent="0.25">
      <c r="A134" s="48">
        <f t="shared" si="14"/>
        <v>47361</v>
      </c>
      <c r="B134" s="45" t="str">
        <f t="shared" si="10"/>
        <v>A134</v>
      </c>
      <c r="C134" s="46">
        <v>122</v>
      </c>
      <c r="D134" s="4">
        <f t="shared" si="11"/>
        <v>0</v>
      </c>
      <c r="E134" s="4">
        <f t="shared" si="15"/>
        <v>0</v>
      </c>
      <c r="F134" s="4">
        <f t="shared" si="12"/>
        <v>0</v>
      </c>
      <c r="G134" s="4">
        <f t="shared" si="13"/>
        <v>0</v>
      </c>
      <c r="H134" s="4">
        <f t="shared" si="8"/>
        <v>0</v>
      </c>
      <c r="I134" s="26">
        <f t="shared" si="9"/>
        <v>0</v>
      </c>
      <c r="K134" s="49">
        <v>3.5000000000000003E-2</v>
      </c>
    </row>
    <row r="135" spans="1:11" ht="16.05" customHeight="1" x14ac:dyDescent="0.25">
      <c r="A135" s="48">
        <f t="shared" si="14"/>
        <v>47391</v>
      </c>
      <c r="B135" s="45" t="str">
        <f t="shared" si="10"/>
        <v>A135</v>
      </c>
      <c r="C135" s="46">
        <v>123</v>
      </c>
      <c r="D135" s="4">
        <f t="shared" si="11"/>
        <v>0</v>
      </c>
      <c r="E135" s="4">
        <f t="shared" si="15"/>
        <v>0</v>
      </c>
      <c r="F135" s="4">
        <f t="shared" si="12"/>
        <v>0</v>
      </c>
      <c r="G135" s="4">
        <f t="shared" si="13"/>
        <v>0</v>
      </c>
      <c r="H135" s="4">
        <f t="shared" si="8"/>
        <v>0</v>
      </c>
      <c r="I135" s="26">
        <f t="shared" si="9"/>
        <v>0</v>
      </c>
      <c r="K135" s="49">
        <v>3.5000000000000003E-2</v>
      </c>
    </row>
    <row r="136" spans="1:11" ht="16.05" customHeight="1" x14ac:dyDescent="0.25">
      <c r="A136" s="48">
        <f t="shared" si="14"/>
        <v>47422</v>
      </c>
      <c r="B136" s="45" t="str">
        <f t="shared" si="10"/>
        <v>A136</v>
      </c>
      <c r="C136" s="46">
        <v>124</v>
      </c>
      <c r="D136" s="4">
        <f t="shared" si="11"/>
        <v>0</v>
      </c>
      <c r="E136" s="4">
        <f t="shared" si="15"/>
        <v>0</v>
      </c>
      <c r="F136" s="4">
        <f t="shared" si="12"/>
        <v>0</v>
      </c>
      <c r="G136" s="4">
        <f t="shared" si="13"/>
        <v>0</v>
      </c>
      <c r="H136" s="4">
        <f t="shared" si="8"/>
        <v>0</v>
      </c>
      <c r="I136" s="26">
        <f t="shared" si="9"/>
        <v>0</v>
      </c>
      <c r="K136" s="49">
        <v>3.5000000000000003E-2</v>
      </c>
    </row>
    <row r="137" spans="1:11" ht="16.05" customHeight="1" x14ac:dyDescent="0.25">
      <c r="A137" s="48">
        <f t="shared" si="14"/>
        <v>47452</v>
      </c>
      <c r="B137" s="45" t="str">
        <f t="shared" si="10"/>
        <v>A137</v>
      </c>
      <c r="C137" s="46">
        <v>125</v>
      </c>
      <c r="D137" s="4">
        <f t="shared" si="11"/>
        <v>0</v>
      </c>
      <c r="E137" s="4">
        <f t="shared" si="15"/>
        <v>0</v>
      </c>
      <c r="F137" s="4">
        <f t="shared" si="12"/>
        <v>0</v>
      </c>
      <c r="G137" s="4">
        <f t="shared" si="13"/>
        <v>0</v>
      </c>
      <c r="H137" s="4">
        <f t="shared" si="8"/>
        <v>0</v>
      </c>
      <c r="I137" s="26">
        <f t="shared" si="9"/>
        <v>0</v>
      </c>
      <c r="K137" s="49">
        <v>3.5000000000000003E-2</v>
      </c>
    </row>
    <row r="138" spans="1:11" ht="16.05" customHeight="1" x14ac:dyDescent="0.25">
      <c r="A138" s="48">
        <f t="shared" si="14"/>
        <v>47483</v>
      </c>
      <c r="B138" s="45" t="str">
        <f t="shared" si="10"/>
        <v>A138</v>
      </c>
      <c r="C138" s="46">
        <v>126</v>
      </c>
      <c r="D138" s="4">
        <f t="shared" si="11"/>
        <v>0</v>
      </c>
      <c r="E138" s="4">
        <f t="shared" si="15"/>
        <v>0</v>
      </c>
      <c r="F138" s="4">
        <f t="shared" si="12"/>
        <v>0</v>
      </c>
      <c r="G138" s="4">
        <f t="shared" si="13"/>
        <v>0</v>
      </c>
      <c r="H138" s="4">
        <f t="shared" si="8"/>
        <v>0</v>
      </c>
      <c r="I138" s="26">
        <f t="shared" si="9"/>
        <v>0</v>
      </c>
      <c r="K138" s="49">
        <v>3.5000000000000003E-2</v>
      </c>
    </row>
    <row r="139" spans="1:11" ht="16.05" customHeight="1" x14ac:dyDescent="0.25">
      <c r="A139" s="48">
        <f t="shared" si="14"/>
        <v>47514</v>
      </c>
      <c r="B139" s="45" t="str">
        <f t="shared" si="10"/>
        <v>A139</v>
      </c>
      <c r="C139" s="46">
        <v>127</v>
      </c>
      <c r="D139" s="4">
        <f t="shared" si="11"/>
        <v>0</v>
      </c>
      <c r="E139" s="4">
        <f t="shared" si="15"/>
        <v>0</v>
      </c>
      <c r="F139" s="4">
        <f t="shared" si="12"/>
        <v>0</v>
      </c>
      <c r="G139" s="4">
        <f t="shared" si="13"/>
        <v>0</v>
      </c>
      <c r="H139" s="4">
        <f t="shared" si="8"/>
        <v>0</v>
      </c>
      <c r="I139" s="26">
        <f t="shared" si="9"/>
        <v>0</v>
      </c>
      <c r="K139" s="49">
        <v>3.5000000000000003E-2</v>
      </c>
    </row>
    <row r="140" spans="1:11" ht="16.05" customHeight="1" x14ac:dyDescent="0.25">
      <c r="A140" s="48">
        <f t="shared" si="14"/>
        <v>47542</v>
      </c>
      <c r="B140" s="45" t="str">
        <f t="shared" si="10"/>
        <v>A140</v>
      </c>
      <c r="C140" s="46">
        <v>128</v>
      </c>
      <c r="D140" s="4">
        <f t="shared" si="11"/>
        <v>0</v>
      </c>
      <c r="E140" s="4">
        <f t="shared" si="15"/>
        <v>0</v>
      </c>
      <c r="F140" s="4">
        <f t="shared" si="12"/>
        <v>0</v>
      </c>
      <c r="G140" s="4">
        <f t="shared" si="13"/>
        <v>0</v>
      </c>
      <c r="H140" s="4">
        <f t="shared" si="8"/>
        <v>0</v>
      </c>
      <c r="I140" s="26">
        <f t="shared" si="9"/>
        <v>0</v>
      </c>
      <c r="K140" s="49">
        <v>3.5000000000000003E-2</v>
      </c>
    </row>
    <row r="141" spans="1:11" ht="16.05" customHeight="1" x14ac:dyDescent="0.25">
      <c r="A141" s="48">
        <f t="shared" si="14"/>
        <v>47573</v>
      </c>
      <c r="B141" s="45" t="str">
        <f t="shared" si="10"/>
        <v>A141</v>
      </c>
      <c r="C141" s="46">
        <v>129</v>
      </c>
      <c r="D141" s="4">
        <f t="shared" si="11"/>
        <v>0</v>
      </c>
      <c r="E141" s="4">
        <f t="shared" si="15"/>
        <v>0</v>
      </c>
      <c r="F141" s="4">
        <f t="shared" si="12"/>
        <v>0</v>
      </c>
      <c r="G141" s="4">
        <f t="shared" si="13"/>
        <v>0</v>
      </c>
      <c r="H141" s="4">
        <f t="shared" ref="H141:H204" si="16">D141-G141</f>
        <v>0</v>
      </c>
      <c r="I141" s="26">
        <f t="shared" ref="I141:I204" si="17">H141/$D$4</f>
        <v>0</v>
      </c>
      <c r="K141" s="49">
        <v>3.5000000000000003E-2</v>
      </c>
    </row>
    <row r="142" spans="1:11" ht="16.05" customHeight="1" x14ac:dyDescent="0.25">
      <c r="A142" s="48">
        <f t="shared" si="14"/>
        <v>47603</v>
      </c>
      <c r="B142" s="45" t="str">
        <f t="shared" ref="B142:B205" si="18">"A"&amp;ROW(A142)</f>
        <v>A142</v>
      </c>
      <c r="C142" s="46">
        <v>130</v>
      </c>
      <c r="D142" s="4">
        <f t="shared" ref="D142:D205" si="19">IF(ROUND(H141,0)&gt;0,H141,0)</f>
        <v>0</v>
      </c>
      <c r="E142" s="4">
        <f t="shared" si="15"/>
        <v>0</v>
      </c>
      <c r="F142" s="4">
        <f t="shared" ref="F142:F205" si="20">IF($D$6+1-C142&lt;=0,0,IF($D$9="Beginning",(D142-E142)*K142/12,D142*K142/12))</f>
        <v>0</v>
      </c>
      <c r="G142" s="4">
        <f t="shared" ref="G142:G205" si="21">IF(ROUND($D$6+1-C142,2)&lt;=0,0,E142-F142)</f>
        <v>0</v>
      </c>
      <c r="H142" s="4">
        <f t="shared" si="16"/>
        <v>0</v>
      </c>
      <c r="I142" s="26">
        <f t="shared" si="17"/>
        <v>0</v>
      </c>
      <c r="K142" s="49">
        <v>3.5000000000000003E-2</v>
      </c>
    </row>
    <row r="143" spans="1:11" ht="16.05" customHeight="1" x14ac:dyDescent="0.25">
      <c r="A143" s="48">
        <f t="shared" ref="A143:A206" si="22">DATE(YEAR(A142),MONTH(A142)+2,1-1)</f>
        <v>47634</v>
      </c>
      <c r="B143" s="45" t="str">
        <f t="shared" si="18"/>
        <v>A143</v>
      </c>
      <c r="C143" s="46">
        <v>131</v>
      </c>
      <c r="D143" s="4">
        <f t="shared" si="19"/>
        <v>0</v>
      </c>
      <c r="E143" s="4">
        <f t="shared" ref="E143:E206" si="23">IF($D$6+1-C143&lt;=0,0,IF($D$9="Beginning",PMT(K142/12,$D$6+1-C143,-(D142-E142),-PV(K142/12,1,0,$D$10),0),PMT(K143/12,$D$6+1-C143,-D143,$D$10,0)))</f>
        <v>0</v>
      </c>
      <c r="F143" s="4">
        <f t="shared" si="20"/>
        <v>0</v>
      </c>
      <c r="G143" s="4">
        <f t="shared" si="21"/>
        <v>0</v>
      </c>
      <c r="H143" s="4">
        <f t="shared" si="16"/>
        <v>0</v>
      </c>
      <c r="I143" s="26">
        <f t="shared" si="17"/>
        <v>0</v>
      </c>
      <c r="K143" s="49">
        <v>3.5000000000000003E-2</v>
      </c>
    </row>
    <row r="144" spans="1:11" ht="16.05" customHeight="1" x14ac:dyDescent="0.25">
      <c r="A144" s="48">
        <f t="shared" si="22"/>
        <v>47664</v>
      </c>
      <c r="B144" s="45" t="str">
        <f t="shared" si="18"/>
        <v>A144</v>
      </c>
      <c r="C144" s="46">
        <v>132</v>
      </c>
      <c r="D144" s="4">
        <f t="shared" si="19"/>
        <v>0</v>
      </c>
      <c r="E144" s="4">
        <f t="shared" si="23"/>
        <v>0</v>
      </c>
      <c r="F144" s="4">
        <f t="shared" si="20"/>
        <v>0</v>
      </c>
      <c r="G144" s="4">
        <f t="shared" si="21"/>
        <v>0</v>
      </c>
      <c r="H144" s="4">
        <f t="shared" si="16"/>
        <v>0</v>
      </c>
      <c r="I144" s="26">
        <f t="shared" si="17"/>
        <v>0</v>
      </c>
      <c r="K144" s="49">
        <v>3.5000000000000003E-2</v>
      </c>
    </row>
    <row r="145" spans="1:11" ht="16.05" customHeight="1" x14ac:dyDescent="0.25">
      <c r="A145" s="48">
        <f t="shared" si="22"/>
        <v>47695</v>
      </c>
      <c r="B145" s="45" t="str">
        <f t="shared" si="18"/>
        <v>A145</v>
      </c>
      <c r="C145" s="46">
        <v>133</v>
      </c>
      <c r="D145" s="4">
        <f t="shared" si="19"/>
        <v>0</v>
      </c>
      <c r="E145" s="4">
        <f t="shared" si="23"/>
        <v>0</v>
      </c>
      <c r="F145" s="4">
        <f t="shared" si="20"/>
        <v>0</v>
      </c>
      <c r="G145" s="4">
        <f t="shared" si="21"/>
        <v>0</v>
      </c>
      <c r="H145" s="4">
        <f t="shared" si="16"/>
        <v>0</v>
      </c>
      <c r="I145" s="26">
        <f t="shared" si="17"/>
        <v>0</v>
      </c>
      <c r="K145" s="49">
        <v>3.5000000000000003E-2</v>
      </c>
    </row>
    <row r="146" spans="1:11" ht="16.05" customHeight="1" x14ac:dyDescent="0.25">
      <c r="A146" s="48">
        <f t="shared" si="22"/>
        <v>47726</v>
      </c>
      <c r="B146" s="45" t="str">
        <f t="shared" si="18"/>
        <v>A146</v>
      </c>
      <c r="C146" s="46">
        <v>134</v>
      </c>
      <c r="D146" s="4">
        <f t="shared" si="19"/>
        <v>0</v>
      </c>
      <c r="E146" s="4">
        <f t="shared" si="23"/>
        <v>0</v>
      </c>
      <c r="F146" s="4">
        <f t="shared" si="20"/>
        <v>0</v>
      </c>
      <c r="G146" s="4">
        <f t="shared" si="21"/>
        <v>0</v>
      </c>
      <c r="H146" s="4">
        <f t="shared" si="16"/>
        <v>0</v>
      </c>
      <c r="I146" s="26">
        <f t="shared" si="17"/>
        <v>0</v>
      </c>
      <c r="K146" s="49">
        <v>3.5000000000000003E-2</v>
      </c>
    </row>
    <row r="147" spans="1:11" ht="16.05" customHeight="1" x14ac:dyDescent="0.25">
      <c r="A147" s="48">
        <f t="shared" si="22"/>
        <v>47756</v>
      </c>
      <c r="B147" s="45" t="str">
        <f t="shared" si="18"/>
        <v>A147</v>
      </c>
      <c r="C147" s="46">
        <v>135</v>
      </c>
      <c r="D147" s="4">
        <f t="shared" si="19"/>
        <v>0</v>
      </c>
      <c r="E147" s="4">
        <f t="shared" si="23"/>
        <v>0</v>
      </c>
      <c r="F147" s="4">
        <f t="shared" si="20"/>
        <v>0</v>
      </c>
      <c r="G147" s="4">
        <f t="shared" si="21"/>
        <v>0</v>
      </c>
      <c r="H147" s="4">
        <f t="shared" si="16"/>
        <v>0</v>
      </c>
      <c r="I147" s="26">
        <f t="shared" si="17"/>
        <v>0</v>
      </c>
      <c r="K147" s="49">
        <v>3.5000000000000003E-2</v>
      </c>
    </row>
    <row r="148" spans="1:11" ht="16.05" customHeight="1" x14ac:dyDescent="0.25">
      <c r="A148" s="48">
        <f t="shared" si="22"/>
        <v>47787</v>
      </c>
      <c r="B148" s="45" t="str">
        <f t="shared" si="18"/>
        <v>A148</v>
      </c>
      <c r="C148" s="46">
        <v>136</v>
      </c>
      <c r="D148" s="4">
        <f t="shared" si="19"/>
        <v>0</v>
      </c>
      <c r="E148" s="4">
        <f t="shared" si="23"/>
        <v>0</v>
      </c>
      <c r="F148" s="4">
        <f t="shared" si="20"/>
        <v>0</v>
      </c>
      <c r="G148" s="4">
        <f t="shared" si="21"/>
        <v>0</v>
      </c>
      <c r="H148" s="4">
        <f t="shared" si="16"/>
        <v>0</v>
      </c>
      <c r="I148" s="26">
        <f t="shared" si="17"/>
        <v>0</v>
      </c>
      <c r="K148" s="49">
        <v>3.5000000000000003E-2</v>
      </c>
    </row>
    <row r="149" spans="1:11" ht="16.05" customHeight="1" x14ac:dyDescent="0.25">
      <c r="A149" s="48">
        <f t="shared" si="22"/>
        <v>47817</v>
      </c>
      <c r="B149" s="45" t="str">
        <f t="shared" si="18"/>
        <v>A149</v>
      </c>
      <c r="C149" s="46">
        <v>137</v>
      </c>
      <c r="D149" s="4">
        <f t="shared" si="19"/>
        <v>0</v>
      </c>
      <c r="E149" s="4">
        <f t="shared" si="23"/>
        <v>0</v>
      </c>
      <c r="F149" s="4">
        <f t="shared" si="20"/>
        <v>0</v>
      </c>
      <c r="G149" s="4">
        <f t="shared" si="21"/>
        <v>0</v>
      </c>
      <c r="H149" s="4">
        <f t="shared" si="16"/>
        <v>0</v>
      </c>
      <c r="I149" s="26">
        <f t="shared" si="17"/>
        <v>0</v>
      </c>
      <c r="K149" s="49">
        <v>3.5000000000000003E-2</v>
      </c>
    </row>
    <row r="150" spans="1:11" ht="16.05" customHeight="1" x14ac:dyDescent="0.25">
      <c r="A150" s="48">
        <f t="shared" si="22"/>
        <v>47848</v>
      </c>
      <c r="B150" s="45" t="str">
        <f t="shared" si="18"/>
        <v>A150</v>
      </c>
      <c r="C150" s="46">
        <v>138</v>
      </c>
      <c r="D150" s="4">
        <f t="shared" si="19"/>
        <v>0</v>
      </c>
      <c r="E150" s="4">
        <f t="shared" si="23"/>
        <v>0</v>
      </c>
      <c r="F150" s="4">
        <f t="shared" si="20"/>
        <v>0</v>
      </c>
      <c r="G150" s="4">
        <f t="shared" si="21"/>
        <v>0</v>
      </c>
      <c r="H150" s="4">
        <f t="shared" si="16"/>
        <v>0</v>
      </c>
      <c r="I150" s="26">
        <f t="shared" si="17"/>
        <v>0</v>
      </c>
      <c r="K150" s="49">
        <v>3.5000000000000003E-2</v>
      </c>
    </row>
    <row r="151" spans="1:11" ht="16.05" customHeight="1" x14ac:dyDescent="0.25">
      <c r="A151" s="48">
        <f t="shared" si="22"/>
        <v>47879</v>
      </c>
      <c r="B151" s="45" t="str">
        <f t="shared" si="18"/>
        <v>A151</v>
      </c>
      <c r="C151" s="46">
        <v>139</v>
      </c>
      <c r="D151" s="4">
        <f t="shared" si="19"/>
        <v>0</v>
      </c>
      <c r="E151" s="4">
        <f t="shared" si="23"/>
        <v>0</v>
      </c>
      <c r="F151" s="4">
        <f t="shared" si="20"/>
        <v>0</v>
      </c>
      <c r="G151" s="4">
        <f t="shared" si="21"/>
        <v>0</v>
      </c>
      <c r="H151" s="4">
        <f t="shared" si="16"/>
        <v>0</v>
      </c>
      <c r="I151" s="26">
        <f t="shared" si="17"/>
        <v>0</v>
      </c>
      <c r="K151" s="49">
        <v>3.5000000000000003E-2</v>
      </c>
    </row>
    <row r="152" spans="1:11" ht="16.05" customHeight="1" x14ac:dyDescent="0.25">
      <c r="A152" s="48">
        <f t="shared" si="22"/>
        <v>47907</v>
      </c>
      <c r="B152" s="45" t="str">
        <f t="shared" si="18"/>
        <v>A152</v>
      </c>
      <c r="C152" s="46">
        <v>140</v>
      </c>
      <c r="D152" s="4">
        <f t="shared" si="19"/>
        <v>0</v>
      </c>
      <c r="E152" s="4">
        <f t="shared" si="23"/>
        <v>0</v>
      </c>
      <c r="F152" s="4">
        <f t="shared" si="20"/>
        <v>0</v>
      </c>
      <c r="G152" s="4">
        <f t="shared" si="21"/>
        <v>0</v>
      </c>
      <c r="H152" s="4">
        <f t="shared" si="16"/>
        <v>0</v>
      </c>
      <c r="I152" s="26">
        <f t="shared" si="17"/>
        <v>0</v>
      </c>
      <c r="K152" s="49">
        <v>3.5000000000000003E-2</v>
      </c>
    </row>
    <row r="153" spans="1:11" ht="16.05" customHeight="1" x14ac:dyDescent="0.25">
      <c r="A153" s="48">
        <f t="shared" si="22"/>
        <v>47938</v>
      </c>
      <c r="B153" s="45" t="str">
        <f t="shared" si="18"/>
        <v>A153</v>
      </c>
      <c r="C153" s="46">
        <v>141</v>
      </c>
      <c r="D153" s="4">
        <f t="shared" si="19"/>
        <v>0</v>
      </c>
      <c r="E153" s="4">
        <f t="shared" si="23"/>
        <v>0</v>
      </c>
      <c r="F153" s="4">
        <f t="shared" si="20"/>
        <v>0</v>
      </c>
      <c r="G153" s="4">
        <f t="shared" si="21"/>
        <v>0</v>
      </c>
      <c r="H153" s="4">
        <f t="shared" si="16"/>
        <v>0</v>
      </c>
      <c r="I153" s="26">
        <f t="shared" si="17"/>
        <v>0</v>
      </c>
      <c r="K153" s="49">
        <v>3.5000000000000003E-2</v>
      </c>
    </row>
    <row r="154" spans="1:11" ht="16.05" customHeight="1" x14ac:dyDescent="0.25">
      <c r="A154" s="48">
        <f t="shared" si="22"/>
        <v>47968</v>
      </c>
      <c r="B154" s="45" t="str">
        <f t="shared" si="18"/>
        <v>A154</v>
      </c>
      <c r="C154" s="46">
        <v>142</v>
      </c>
      <c r="D154" s="4">
        <f t="shared" si="19"/>
        <v>0</v>
      </c>
      <c r="E154" s="4">
        <f t="shared" si="23"/>
        <v>0</v>
      </c>
      <c r="F154" s="4">
        <f t="shared" si="20"/>
        <v>0</v>
      </c>
      <c r="G154" s="4">
        <f t="shared" si="21"/>
        <v>0</v>
      </c>
      <c r="H154" s="4">
        <f t="shared" si="16"/>
        <v>0</v>
      </c>
      <c r="I154" s="26">
        <f t="shared" si="17"/>
        <v>0</v>
      </c>
      <c r="K154" s="49">
        <v>3.5000000000000003E-2</v>
      </c>
    </row>
    <row r="155" spans="1:11" ht="16.05" customHeight="1" x14ac:dyDescent="0.25">
      <c r="A155" s="48">
        <f t="shared" si="22"/>
        <v>47999</v>
      </c>
      <c r="B155" s="45" t="str">
        <f t="shared" si="18"/>
        <v>A155</v>
      </c>
      <c r="C155" s="46">
        <v>143</v>
      </c>
      <c r="D155" s="4">
        <f t="shared" si="19"/>
        <v>0</v>
      </c>
      <c r="E155" s="4">
        <f t="shared" si="23"/>
        <v>0</v>
      </c>
      <c r="F155" s="4">
        <f t="shared" si="20"/>
        <v>0</v>
      </c>
      <c r="G155" s="4">
        <f t="shared" si="21"/>
        <v>0</v>
      </c>
      <c r="H155" s="4">
        <f t="shared" si="16"/>
        <v>0</v>
      </c>
      <c r="I155" s="26">
        <f t="shared" si="17"/>
        <v>0</v>
      </c>
      <c r="K155" s="49">
        <v>3.5000000000000003E-2</v>
      </c>
    </row>
    <row r="156" spans="1:11" ht="16.05" customHeight="1" x14ac:dyDescent="0.25">
      <c r="A156" s="48">
        <f t="shared" si="22"/>
        <v>48029</v>
      </c>
      <c r="B156" s="45" t="str">
        <f t="shared" si="18"/>
        <v>A156</v>
      </c>
      <c r="C156" s="46">
        <v>144</v>
      </c>
      <c r="D156" s="4">
        <f t="shared" si="19"/>
        <v>0</v>
      </c>
      <c r="E156" s="4">
        <f t="shared" si="23"/>
        <v>0</v>
      </c>
      <c r="F156" s="4">
        <f t="shared" si="20"/>
        <v>0</v>
      </c>
      <c r="G156" s="4">
        <f t="shared" si="21"/>
        <v>0</v>
      </c>
      <c r="H156" s="4">
        <f t="shared" si="16"/>
        <v>0</v>
      </c>
      <c r="I156" s="26">
        <f t="shared" si="17"/>
        <v>0</v>
      </c>
      <c r="K156" s="49">
        <v>3.5000000000000003E-2</v>
      </c>
    </row>
    <row r="157" spans="1:11" ht="16.05" customHeight="1" x14ac:dyDescent="0.25">
      <c r="A157" s="48">
        <f t="shared" si="22"/>
        <v>48060</v>
      </c>
      <c r="B157" s="45" t="str">
        <f t="shared" si="18"/>
        <v>A157</v>
      </c>
      <c r="C157" s="46">
        <v>145</v>
      </c>
      <c r="D157" s="4">
        <f t="shared" si="19"/>
        <v>0</v>
      </c>
      <c r="E157" s="4">
        <f t="shared" si="23"/>
        <v>0</v>
      </c>
      <c r="F157" s="4">
        <f t="shared" si="20"/>
        <v>0</v>
      </c>
      <c r="G157" s="4">
        <f t="shared" si="21"/>
        <v>0</v>
      </c>
      <c r="H157" s="4">
        <f t="shared" si="16"/>
        <v>0</v>
      </c>
      <c r="I157" s="26">
        <f t="shared" si="17"/>
        <v>0</v>
      </c>
      <c r="K157" s="49">
        <v>3.5000000000000003E-2</v>
      </c>
    </row>
    <row r="158" spans="1:11" ht="16.05" customHeight="1" x14ac:dyDescent="0.25">
      <c r="A158" s="48">
        <f t="shared" si="22"/>
        <v>48091</v>
      </c>
      <c r="B158" s="45" t="str">
        <f t="shared" si="18"/>
        <v>A158</v>
      </c>
      <c r="C158" s="46">
        <v>146</v>
      </c>
      <c r="D158" s="4">
        <f t="shared" si="19"/>
        <v>0</v>
      </c>
      <c r="E158" s="4">
        <f t="shared" si="23"/>
        <v>0</v>
      </c>
      <c r="F158" s="4">
        <f t="shared" si="20"/>
        <v>0</v>
      </c>
      <c r="G158" s="4">
        <f t="shared" si="21"/>
        <v>0</v>
      </c>
      <c r="H158" s="4">
        <f t="shared" si="16"/>
        <v>0</v>
      </c>
      <c r="I158" s="26">
        <f t="shared" si="17"/>
        <v>0</v>
      </c>
      <c r="K158" s="49">
        <v>3.5000000000000003E-2</v>
      </c>
    </row>
    <row r="159" spans="1:11" ht="16.05" customHeight="1" x14ac:dyDescent="0.25">
      <c r="A159" s="48">
        <f t="shared" si="22"/>
        <v>48121</v>
      </c>
      <c r="B159" s="45" t="str">
        <f t="shared" si="18"/>
        <v>A159</v>
      </c>
      <c r="C159" s="46">
        <v>147</v>
      </c>
      <c r="D159" s="4">
        <f t="shared" si="19"/>
        <v>0</v>
      </c>
      <c r="E159" s="4">
        <f t="shared" si="23"/>
        <v>0</v>
      </c>
      <c r="F159" s="4">
        <f t="shared" si="20"/>
        <v>0</v>
      </c>
      <c r="G159" s="4">
        <f t="shared" si="21"/>
        <v>0</v>
      </c>
      <c r="H159" s="4">
        <f t="shared" si="16"/>
        <v>0</v>
      </c>
      <c r="I159" s="26">
        <f t="shared" si="17"/>
        <v>0</v>
      </c>
      <c r="K159" s="49">
        <v>3.5000000000000003E-2</v>
      </c>
    </row>
    <row r="160" spans="1:11" ht="16.05" customHeight="1" x14ac:dyDescent="0.25">
      <c r="A160" s="48">
        <f t="shared" si="22"/>
        <v>48152</v>
      </c>
      <c r="B160" s="45" t="str">
        <f t="shared" si="18"/>
        <v>A160</v>
      </c>
      <c r="C160" s="46">
        <v>148</v>
      </c>
      <c r="D160" s="4">
        <f t="shared" si="19"/>
        <v>0</v>
      </c>
      <c r="E160" s="4">
        <f t="shared" si="23"/>
        <v>0</v>
      </c>
      <c r="F160" s="4">
        <f t="shared" si="20"/>
        <v>0</v>
      </c>
      <c r="G160" s="4">
        <f t="shared" si="21"/>
        <v>0</v>
      </c>
      <c r="H160" s="4">
        <f t="shared" si="16"/>
        <v>0</v>
      </c>
      <c r="I160" s="26">
        <f t="shared" si="17"/>
        <v>0</v>
      </c>
      <c r="K160" s="49">
        <v>3.5000000000000003E-2</v>
      </c>
    </row>
    <row r="161" spans="1:11" ht="16.05" customHeight="1" x14ac:dyDescent="0.25">
      <c r="A161" s="48">
        <f t="shared" si="22"/>
        <v>48182</v>
      </c>
      <c r="B161" s="45" t="str">
        <f t="shared" si="18"/>
        <v>A161</v>
      </c>
      <c r="C161" s="46">
        <v>149</v>
      </c>
      <c r="D161" s="4">
        <f t="shared" si="19"/>
        <v>0</v>
      </c>
      <c r="E161" s="4">
        <f t="shared" si="23"/>
        <v>0</v>
      </c>
      <c r="F161" s="4">
        <f t="shared" si="20"/>
        <v>0</v>
      </c>
      <c r="G161" s="4">
        <f t="shared" si="21"/>
        <v>0</v>
      </c>
      <c r="H161" s="4">
        <f t="shared" si="16"/>
        <v>0</v>
      </c>
      <c r="I161" s="26">
        <f t="shared" si="17"/>
        <v>0</v>
      </c>
      <c r="K161" s="49">
        <v>3.5000000000000003E-2</v>
      </c>
    </row>
    <row r="162" spans="1:11" ht="16.05" customHeight="1" x14ac:dyDescent="0.25">
      <c r="A162" s="48">
        <f t="shared" si="22"/>
        <v>48213</v>
      </c>
      <c r="B162" s="45" t="str">
        <f t="shared" si="18"/>
        <v>A162</v>
      </c>
      <c r="C162" s="46">
        <v>150</v>
      </c>
      <c r="D162" s="4">
        <f t="shared" si="19"/>
        <v>0</v>
      </c>
      <c r="E162" s="4">
        <f t="shared" si="23"/>
        <v>0</v>
      </c>
      <c r="F162" s="4">
        <f t="shared" si="20"/>
        <v>0</v>
      </c>
      <c r="G162" s="4">
        <f t="shared" si="21"/>
        <v>0</v>
      </c>
      <c r="H162" s="4">
        <f t="shared" si="16"/>
        <v>0</v>
      </c>
      <c r="I162" s="26">
        <f t="shared" si="17"/>
        <v>0</v>
      </c>
      <c r="K162" s="49">
        <v>3.5000000000000003E-2</v>
      </c>
    </row>
    <row r="163" spans="1:11" ht="16.05" customHeight="1" x14ac:dyDescent="0.25">
      <c r="A163" s="48">
        <f t="shared" si="22"/>
        <v>48244</v>
      </c>
      <c r="B163" s="45" t="str">
        <f t="shared" si="18"/>
        <v>A163</v>
      </c>
      <c r="C163" s="46">
        <v>151</v>
      </c>
      <c r="D163" s="4">
        <f t="shared" si="19"/>
        <v>0</v>
      </c>
      <c r="E163" s="4">
        <f t="shared" si="23"/>
        <v>0</v>
      </c>
      <c r="F163" s="4">
        <f t="shared" si="20"/>
        <v>0</v>
      </c>
      <c r="G163" s="4">
        <f t="shared" si="21"/>
        <v>0</v>
      </c>
      <c r="H163" s="4">
        <f t="shared" si="16"/>
        <v>0</v>
      </c>
      <c r="I163" s="26">
        <f t="shared" si="17"/>
        <v>0</v>
      </c>
      <c r="K163" s="49">
        <v>3.5000000000000003E-2</v>
      </c>
    </row>
    <row r="164" spans="1:11" ht="16.05" customHeight="1" x14ac:dyDescent="0.25">
      <c r="A164" s="48">
        <f t="shared" si="22"/>
        <v>48273</v>
      </c>
      <c r="B164" s="45" t="str">
        <f t="shared" si="18"/>
        <v>A164</v>
      </c>
      <c r="C164" s="46">
        <v>152</v>
      </c>
      <c r="D164" s="4">
        <f t="shared" si="19"/>
        <v>0</v>
      </c>
      <c r="E164" s="4">
        <f t="shared" si="23"/>
        <v>0</v>
      </c>
      <c r="F164" s="4">
        <f t="shared" si="20"/>
        <v>0</v>
      </c>
      <c r="G164" s="4">
        <f t="shared" si="21"/>
        <v>0</v>
      </c>
      <c r="H164" s="4">
        <f t="shared" si="16"/>
        <v>0</v>
      </c>
      <c r="I164" s="26">
        <f t="shared" si="17"/>
        <v>0</v>
      </c>
      <c r="K164" s="49">
        <v>3.5000000000000003E-2</v>
      </c>
    </row>
    <row r="165" spans="1:11" ht="16.05" customHeight="1" x14ac:dyDescent="0.25">
      <c r="A165" s="48">
        <f t="shared" si="22"/>
        <v>48304</v>
      </c>
      <c r="B165" s="45" t="str">
        <f t="shared" si="18"/>
        <v>A165</v>
      </c>
      <c r="C165" s="46">
        <v>153</v>
      </c>
      <c r="D165" s="4">
        <f t="shared" si="19"/>
        <v>0</v>
      </c>
      <c r="E165" s="4">
        <f t="shared" si="23"/>
        <v>0</v>
      </c>
      <c r="F165" s="4">
        <f t="shared" si="20"/>
        <v>0</v>
      </c>
      <c r="G165" s="4">
        <f t="shared" si="21"/>
        <v>0</v>
      </c>
      <c r="H165" s="4">
        <f t="shared" si="16"/>
        <v>0</v>
      </c>
      <c r="I165" s="26">
        <f t="shared" si="17"/>
        <v>0</v>
      </c>
      <c r="K165" s="49">
        <v>3.5000000000000003E-2</v>
      </c>
    </row>
    <row r="166" spans="1:11" ht="16.05" customHeight="1" x14ac:dyDescent="0.25">
      <c r="A166" s="48">
        <f t="shared" si="22"/>
        <v>48334</v>
      </c>
      <c r="B166" s="45" t="str">
        <f t="shared" si="18"/>
        <v>A166</v>
      </c>
      <c r="C166" s="46">
        <v>154</v>
      </c>
      <c r="D166" s="4">
        <f t="shared" si="19"/>
        <v>0</v>
      </c>
      <c r="E166" s="4">
        <f t="shared" si="23"/>
        <v>0</v>
      </c>
      <c r="F166" s="4">
        <f t="shared" si="20"/>
        <v>0</v>
      </c>
      <c r="G166" s="4">
        <f t="shared" si="21"/>
        <v>0</v>
      </c>
      <c r="H166" s="4">
        <f t="shared" si="16"/>
        <v>0</v>
      </c>
      <c r="I166" s="26">
        <f t="shared" si="17"/>
        <v>0</v>
      </c>
      <c r="K166" s="49">
        <v>3.5000000000000003E-2</v>
      </c>
    </row>
    <row r="167" spans="1:11" ht="16.05" customHeight="1" x14ac:dyDescent="0.25">
      <c r="A167" s="48">
        <f t="shared" si="22"/>
        <v>48365</v>
      </c>
      <c r="B167" s="45" t="str">
        <f t="shared" si="18"/>
        <v>A167</v>
      </c>
      <c r="C167" s="46">
        <v>155</v>
      </c>
      <c r="D167" s="4">
        <f t="shared" si="19"/>
        <v>0</v>
      </c>
      <c r="E167" s="4">
        <f t="shared" si="23"/>
        <v>0</v>
      </c>
      <c r="F167" s="4">
        <f t="shared" si="20"/>
        <v>0</v>
      </c>
      <c r="G167" s="4">
        <f t="shared" si="21"/>
        <v>0</v>
      </c>
      <c r="H167" s="4">
        <f t="shared" si="16"/>
        <v>0</v>
      </c>
      <c r="I167" s="26">
        <f t="shared" si="17"/>
        <v>0</v>
      </c>
      <c r="K167" s="49">
        <v>3.5000000000000003E-2</v>
      </c>
    </row>
    <row r="168" spans="1:11" ht="16.05" customHeight="1" x14ac:dyDescent="0.25">
      <c r="A168" s="48">
        <f t="shared" si="22"/>
        <v>48395</v>
      </c>
      <c r="B168" s="45" t="str">
        <f t="shared" si="18"/>
        <v>A168</v>
      </c>
      <c r="C168" s="46">
        <v>156</v>
      </c>
      <c r="D168" s="4">
        <f t="shared" si="19"/>
        <v>0</v>
      </c>
      <c r="E168" s="4">
        <f t="shared" si="23"/>
        <v>0</v>
      </c>
      <c r="F168" s="4">
        <f t="shared" si="20"/>
        <v>0</v>
      </c>
      <c r="G168" s="4">
        <f t="shared" si="21"/>
        <v>0</v>
      </c>
      <c r="H168" s="4">
        <f t="shared" si="16"/>
        <v>0</v>
      </c>
      <c r="I168" s="26">
        <f t="shared" si="17"/>
        <v>0</v>
      </c>
      <c r="K168" s="49">
        <v>3.5000000000000003E-2</v>
      </c>
    </row>
    <row r="169" spans="1:11" ht="16.05" customHeight="1" x14ac:dyDescent="0.25">
      <c r="A169" s="48">
        <f t="shared" si="22"/>
        <v>48426</v>
      </c>
      <c r="B169" s="45" t="str">
        <f t="shared" si="18"/>
        <v>A169</v>
      </c>
      <c r="C169" s="46">
        <v>157</v>
      </c>
      <c r="D169" s="4">
        <f t="shared" si="19"/>
        <v>0</v>
      </c>
      <c r="E169" s="4">
        <f t="shared" si="23"/>
        <v>0</v>
      </c>
      <c r="F169" s="4">
        <f t="shared" si="20"/>
        <v>0</v>
      </c>
      <c r="G169" s="4">
        <f t="shared" si="21"/>
        <v>0</v>
      </c>
      <c r="H169" s="4">
        <f t="shared" si="16"/>
        <v>0</v>
      </c>
      <c r="I169" s="26">
        <f t="shared" si="17"/>
        <v>0</v>
      </c>
      <c r="K169" s="49">
        <v>3.5000000000000003E-2</v>
      </c>
    </row>
    <row r="170" spans="1:11" ht="16.05" customHeight="1" x14ac:dyDescent="0.25">
      <c r="A170" s="48">
        <f t="shared" si="22"/>
        <v>48457</v>
      </c>
      <c r="B170" s="45" t="str">
        <f t="shared" si="18"/>
        <v>A170</v>
      </c>
      <c r="C170" s="46">
        <v>158</v>
      </c>
      <c r="D170" s="4">
        <f t="shared" si="19"/>
        <v>0</v>
      </c>
      <c r="E170" s="4">
        <f t="shared" si="23"/>
        <v>0</v>
      </c>
      <c r="F170" s="4">
        <f t="shared" si="20"/>
        <v>0</v>
      </c>
      <c r="G170" s="4">
        <f t="shared" si="21"/>
        <v>0</v>
      </c>
      <c r="H170" s="4">
        <f t="shared" si="16"/>
        <v>0</v>
      </c>
      <c r="I170" s="26">
        <f t="shared" si="17"/>
        <v>0</v>
      </c>
      <c r="K170" s="49">
        <v>3.5000000000000003E-2</v>
      </c>
    </row>
    <row r="171" spans="1:11" ht="16.05" customHeight="1" x14ac:dyDescent="0.25">
      <c r="A171" s="48">
        <f t="shared" si="22"/>
        <v>48487</v>
      </c>
      <c r="B171" s="45" t="str">
        <f t="shared" si="18"/>
        <v>A171</v>
      </c>
      <c r="C171" s="46">
        <v>159</v>
      </c>
      <c r="D171" s="4">
        <f t="shared" si="19"/>
        <v>0</v>
      </c>
      <c r="E171" s="4">
        <f t="shared" si="23"/>
        <v>0</v>
      </c>
      <c r="F171" s="4">
        <f t="shared" si="20"/>
        <v>0</v>
      </c>
      <c r="G171" s="4">
        <f t="shared" si="21"/>
        <v>0</v>
      </c>
      <c r="H171" s="4">
        <f t="shared" si="16"/>
        <v>0</v>
      </c>
      <c r="I171" s="26">
        <f t="shared" si="17"/>
        <v>0</v>
      </c>
      <c r="K171" s="49">
        <v>3.5000000000000003E-2</v>
      </c>
    </row>
    <row r="172" spans="1:11" ht="16.05" customHeight="1" x14ac:dyDescent="0.25">
      <c r="A172" s="48">
        <f t="shared" si="22"/>
        <v>48518</v>
      </c>
      <c r="B172" s="45" t="str">
        <f t="shared" si="18"/>
        <v>A172</v>
      </c>
      <c r="C172" s="46">
        <v>160</v>
      </c>
      <c r="D172" s="4">
        <f t="shared" si="19"/>
        <v>0</v>
      </c>
      <c r="E172" s="4">
        <f t="shared" si="23"/>
        <v>0</v>
      </c>
      <c r="F172" s="4">
        <f t="shared" si="20"/>
        <v>0</v>
      </c>
      <c r="G172" s="4">
        <f t="shared" si="21"/>
        <v>0</v>
      </c>
      <c r="H172" s="4">
        <f t="shared" si="16"/>
        <v>0</v>
      </c>
      <c r="I172" s="26">
        <f t="shared" si="17"/>
        <v>0</v>
      </c>
      <c r="K172" s="49">
        <v>3.5000000000000003E-2</v>
      </c>
    </row>
    <row r="173" spans="1:11" ht="16.05" customHeight="1" x14ac:dyDescent="0.25">
      <c r="A173" s="48">
        <f t="shared" si="22"/>
        <v>48548</v>
      </c>
      <c r="B173" s="45" t="str">
        <f t="shared" si="18"/>
        <v>A173</v>
      </c>
      <c r="C173" s="46">
        <v>161</v>
      </c>
      <c r="D173" s="4">
        <f t="shared" si="19"/>
        <v>0</v>
      </c>
      <c r="E173" s="4">
        <f t="shared" si="23"/>
        <v>0</v>
      </c>
      <c r="F173" s="4">
        <f t="shared" si="20"/>
        <v>0</v>
      </c>
      <c r="G173" s="4">
        <f t="shared" si="21"/>
        <v>0</v>
      </c>
      <c r="H173" s="4">
        <f t="shared" si="16"/>
        <v>0</v>
      </c>
      <c r="I173" s="26">
        <f t="shared" si="17"/>
        <v>0</v>
      </c>
      <c r="K173" s="49">
        <v>3.5000000000000003E-2</v>
      </c>
    </row>
    <row r="174" spans="1:11" ht="16.05" customHeight="1" x14ac:dyDescent="0.25">
      <c r="A174" s="48">
        <f t="shared" si="22"/>
        <v>48579</v>
      </c>
      <c r="B174" s="45" t="str">
        <f t="shared" si="18"/>
        <v>A174</v>
      </c>
      <c r="C174" s="46">
        <v>162</v>
      </c>
      <c r="D174" s="4">
        <f t="shared" si="19"/>
        <v>0</v>
      </c>
      <c r="E174" s="4">
        <f t="shared" si="23"/>
        <v>0</v>
      </c>
      <c r="F174" s="4">
        <f t="shared" si="20"/>
        <v>0</v>
      </c>
      <c r="G174" s="4">
        <f t="shared" si="21"/>
        <v>0</v>
      </c>
      <c r="H174" s="4">
        <f t="shared" si="16"/>
        <v>0</v>
      </c>
      <c r="I174" s="26">
        <f t="shared" si="17"/>
        <v>0</v>
      </c>
      <c r="K174" s="49">
        <v>3.5000000000000003E-2</v>
      </c>
    </row>
    <row r="175" spans="1:11" ht="16.05" customHeight="1" x14ac:dyDescent="0.25">
      <c r="A175" s="48">
        <f t="shared" si="22"/>
        <v>48610</v>
      </c>
      <c r="B175" s="45" t="str">
        <f t="shared" si="18"/>
        <v>A175</v>
      </c>
      <c r="C175" s="46">
        <v>163</v>
      </c>
      <c r="D175" s="4">
        <f t="shared" si="19"/>
        <v>0</v>
      </c>
      <c r="E175" s="4">
        <f t="shared" si="23"/>
        <v>0</v>
      </c>
      <c r="F175" s="4">
        <f t="shared" si="20"/>
        <v>0</v>
      </c>
      <c r="G175" s="4">
        <f t="shared" si="21"/>
        <v>0</v>
      </c>
      <c r="H175" s="4">
        <f t="shared" si="16"/>
        <v>0</v>
      </c>
      <c r="I175" s="26">
        <f t="shared" si="17"/>
        <v>0</v>
      </c>
      <c r="K175" s="49">
        <v>3.5000000000000003E-2</v>
      </c>
    </row>
    <row r="176" spans="1:11" ht="16.05" customHeight="1" x14ac:dyDescent="0.25">
      <c r="A176" s="48">
        <f t="shared" si="22"/>
        <v>48638</v>
      </c>
      <c r="B176" s="45" t="str">
        <f t="shared" si="18"/>
        <v>A176</v>
      </c>
      <c r="C176" s="46">
        <v>164</v>
      </c>
      <c r="D176" s="4">
        <f t="shared" si="19"/>
        <v>0</v>
      </c>
      <c r="E176" s="4">
        <f t="shared" si="23"/>
        <v>0</v>
      </c>
      <c r="F176" s="4">
        <f t="shared" si="20"/>
        <v>0</v>
      </c>
      <c r="G176" s="4">
        <f t="shared" si="21"/>
        <v>0</v>
      </c>
      <c r="H176" s="4">
        <f t="shared" si="16"/>
        <v>0</v>
      </c>
      <c r="I176" s="26">
        <f t="shared" si="17"/>
        <v>0</v>
      </c>
      <c r="K176" s="49">
        <v>3.5000000000000003E-2</v>
      </c>
    </row>
    <row r="177" spans="1:11" ht="16.05" customHeight="1" x14ac:dyDescent="0.25">
      <c r="A177" s="48">
        <f t="shared" si="22"/>
        <v>48669</v>
      </c>
      <c r="B177" s="45" t="str">
        <f t="shared" si="18"/>
        <v>A177</v>
      </c>
      <c r="C177" s="46">
        <v>165</v>
      </c>
      <c r="D177" s="4">
        <f t="shared" si="19"/>
        <v>0</v>
      </c>
      <c r="E177" s="4">
        <f t="shared" si="23"/>
        <v>0</v>
      </c>
      <c r="F177" s="4">
        <f t="shared" si="20"/>
        <v>0</v>
      </c>
      <c r="G177" s="4">
        <f t="shared" si="21"/>
        <v>0</v>
      </c>
      <c r="H177" s="4">
        <f t="shared" si="16"/>
        <v>0</v>
      </c>
      <c r="I177" s="26">
        <f t="shared" si="17"/>
        <v>0</v>
      </c>
      <c r="K177" s="49">
        <v>3.5000000000000003E-2</v>
      </c>
    </row>
    <row r="178" spans="1:11" ht="16.05" customHeight="1" x14ac:dyDescent="0.25">
      <c r="A178" s="48">
        <f t="shared" si="22"/>
        <v>48699</v>
      </c>
      <c r="B178" s="45" t="str">
        <f t="shared" si="18"/>
        <v>A178</v>
      </c>
      <c r="C178" s="46">
        <v>166</v>
      </c>
      <c r="D178" s="4">
        <f t="shared" si="19"/>
        <v>0</v>
      </c>
      <c r="E178" s="4">
        <f t="shared" si="23"/>
        <v>0</v>
      </c>
      <c r="F178" s="4">
        <f t="shared" si="20"/>
        <v>0</v>
      </c>
      <c r="G178" s="4">
        <f t="shared" si="21"/>
        <v>0</v>
      </c>
      <c r="H178" s="4">
        <f t="shared" si="16"/>
        <v>0</v>
      </c>
      <c r="I178" s="26">
        <f t="shared" si="17"/>
        <v>0</v>
      </c>
      <c r="K178" s="49">
        <v>3.5000000000000003E-2</v>
      </c>
    </row>
    <row r="179" spans="1:11" ht="16.05" customHeight="1" x14ac:dyDescent="0.25">
      <c r="A179" s="48">
        <f t="shared" si="22"/>
        <v>48730</v>
      </c>
      <c r="B179" s="45" t="str">
        <f t="shared" si="18"/>
        <v>A179</v>
      </c>
      <c r="C179" s="46">
        <v>167</v>
      </c>
      <c r="D179" s="4">
        <f t="shared" si="19"/>
        <v>0</v>
      </c>
      <c r="E179" s="4">
        <f t="shared" si="23"/>
        <v>0</v>
      </c>
      <c r="F179" s="4">
        <f t="shared" si="20"/>
        <v>0</v>
      </c>
      <c r="G179" s="4">
        <f t="shared" si="21"/>
        <v>0</v>
      </c>
      <c r="H179" s="4">
        <f t="shared" si="16"/>
        <v>0</v>
      </c>
      <c r="I179" s="26">
        <f t="shared" si="17"/>
        <v>0</v>
      </c>
      <c r="K179" s="49">
        <v>3.5000000000000003E-2</v>
      </c>
    </row>
    <row r="180" spans="1:11" ht="16.05" customHeight="1" x14ac:dyDescent="0.25">
      <c r="A180" s="48">
        <f t="shared" si="22"/>
        <v>48760</v>
      </c>
      <c r="B180" s="45" t="str">
        <f t="shared" si="18"/>
        <v>A180</v>
      </c>
      <c r="C180" s="46">
        <v>168</v>
      </c>
      <c r="D180" s="4">
        <f t="shared" si="19"/>
        <v>0</v>
      </c>
      <c r="E180" s="4">
        <f t="shared" si="23"/>
        <v>0</v>
      </c>
      <c r="F180" s="4">
        <f t="shared" si="20"/>
        <v>0</v>
      </c>
      <c r="G180" s="4">
        <f t="shared" si="21"/>
        <v>0</v>
      </c>
      <c r="H180" s="4">
        <f t="shared" si="16"/>
        <v>0</v>
      </c>
      <c r="I180" s="26">
        <f t="shared" si="17"/>
        <v>0</v>
      </c>
      <c r="K180" s="49">
        <v>3.5000000000000003E-2</v>
      </c>
    </row>
    <row r="181" spans="1:11" ht="16.05" customHeight="1" x14ac:dyDescent="0.25">
      <c r="A181" s="48">
        <f t="shared" si="22"/>
        <v>48791</v>
      </c>
      <c r="B181" s="45" t="str">
        <f t="shared" si="18"/>
        <v>A181</v>
      </c>
      <c r="C181" s="46">
        <v>169</v>
      </c>
      <c r="D181" s="4">
        <f t="shared" si="19"/>
        <v>0</v>
      </c>
      <c r="E181" s="4">
        <f t="shared" si="23"/>
        <v>0</v>
      </c>
      <c r="F181" s="4">
        <f t="shared" si="20"/>
        <v>0</v>
      </c>
      <c r="G181" s="4">
        <f t="shared" si="21"/>
        <v>0</v>
      </c>
      <c r="H181" s="4">
        <f t="shared" si="16"/>
        <v>0</v>
      </c>
      <c r="I181" s="26">
        <f t="shared" si="17"/>
        <v>0</v>
      </c>
      <c r="K181" s="49">
        <v>3.5000000000000003E-2</v>
      </c>
    </row>
    <row r="182" spans="1:11" ht="16.05" customHeight="1" x14ac:dyDescent="0.25">
      <c r="A182" s="48">
        <f t="shared" si="22"/>
        <v>48822</v>
      </c>
      <c r="B182" s="45" t="str">
        <f t="shared" si="18"/>
        <v>A182</v>
      </c>
      <c r="C182" s="46">
        <v>170</v>
      </c>
      <c r="D182" s="4">
        <f t="shared" si="19"/>
        <v>0</v>
      </c>
      <c r="E182" s="4">
        <f t="shared" si="23"/>
        <v>0</v>
      </c>
      <c r="F182" s="4">
        <f t="shared" si="20"/>
        <v>0</v>
      </c>
      <c r="G182" s="4">
        <f t="shared" si="21"/>
        <v>0</v>
      </c>
      <c r="H182" s="4">
        <f t="shared" si="16"/>
        <v>0</v>
      </c>
      <c r="I182" s="26">
        <f t="shared" si="17"/>
        <v>0</v>
      </c>
      <c r="K182" s="49">
        <v>3.5000000000000003E-2</v>
      </c>
    </row>
    <row r="183" spans="1:11" ht="16.05" customHeight="1" x14ac:dyDescent="0.25">
      <c r="A183" s="48">
        <f t="shared" si="22"/>
        <v>48852</v>
      </c>
      <c r="B183" s="45" t="str">
        <f t="shared" si="18"/>
        <v>A183</v>
      </c>
      <c r="C183" s="46">
        <v>171</v>
      </c>
      <c r="D183" s="4">
        <f t="shared" si="19"/>
        <v>0</v>
      </c>
      <c r="E183" s="4">
        <f t="shared" si="23"/>
        <v>0</v>
      </c>
      <c r="F183" s="4">
        <f t="shared" si="20"/>
        <v>0</v>
      </c>
      <c r="G183" s="4">
        <f t="shared" si="21"/>
        <v>0</v>
      </c>
      <c r="H183" s="4">
        <f t="shared" si="16"/>
        <v>0</v>
      </c>
      <c r="I183" s="26">
        <f t="shared" si="17"/>
        <v>0</v>
      </c>
      <c r="K183" s="49">
        <v>3.5000000000000003E-2</v>
      </c>
    </row>
    <row r="184" spans="1:11" ht="16.05" customHeight="1" x14ac:dyDescent="0.25">
      <c r="A184" s="48">
        <f t="shared" si="22"/>
        <v>48883</v>
      </c>
      <c r="B184" s="45" t="str">
        <f t="shared" si="18"/>
        <v>A184</v>
      </c>
      <c r="C184" s="46">
        <v>172</v>
      </c>
      <c r="D184" s="4">
        <f t="shared" si="19"/>
        <v>0</v>
      </c>
      <c r="E184" s="4">
        <f t="shared" si="23"/>
        <v>0</v>
      </c>
      <c r="F184" s="4">
        <f t="shared" si="20"/>
        <v>0</v>
      </c>
      <c r="G184" s="4">
        <f t="shared" si="21"/>
        <v>0</v>
      </c>
      <c r="H184" s="4">
        <f t="shared" si="16"/>
        <v>0</v>
      </c>
      <c r="I184" s="26">
        <f t="shared" si="17"/>
        <v>0</v>
      </c>
      <c r="K184" s="49">
        <v>3.5000000000000003E-2</v>
      </c>
    </row>
    <row r="185" spans="1:11" ht="16.05" customHeight="1" x14ac:dyDescent="0.25">
      <c r="A185" s="48">
        <f t="shared" si="22"/>
        <v>48913</v>
      </c>
      <c r="B185" s="45" t="str">
        <f t="shared" si="18"/>
        <v>A185</v>
      </c>
      <c r="C185" s="46">
        <v>173</v>
      </c>
      <c r="D185" s="4">
        <f t="shared" si="19"/>
        <v>0</v>
      </c>
      <c r="E185" s="4">
        <f t="shared" si="23"/>
        <v>0</v>
      </c>
      <c r="F185" s="4">
        <f t="shared" si="20"/>
        <v>0</v>
      </c>
      <c r="G185" s="4">
        <f t="shared" si="21"/>
        <v>0</v>
      </c>
      <c r="H185" s="4">
        <f t="shared" si="16"/>
        <v>0</v>
      </c>
      <c r="I185" s="26">
        <f t="shared" si="17"/>
        <v>0</v>
      </c>
      <c r="K185" s="49">
        <v>3.5000000000000003E-2</v>
      </c>
    </row>
    <row r="186" spans="1:11" ht="16.05" customHeight="1" x14ac:dyDescent="0.25">
      <c r="A186" s="48">
        <f t="shared" si="22"/>
        <v>48944</v>
      </c>
      <c r="B186" s="45" t="str">
        <f t="shared" si="18"/>
        <v>A186</v>
      </c>
      <c r="C186" s="46">
        <v>174</v>
      </c>
      <c r="D186" s="4">
        <f t="shared" si="19"/>
        <v>0</v>
      </c>
      <c r="E186" s="4">
        <f t="shared" si="23"/>
        <v>0</v>
      </c>
      <c r="F186" s="4">
        <f t="shared" si="20"/>
        <v>0</v>
      </c>
      <c r="G186" s="4">
        <f t="shared" si="21"/>
        <v>0</v>
      </c>
      <c r="H186" s="4">
        <f t="shared" si="16"/>
        <v>0</v>
      </c>
      <c r="I186" s="26">
        <f t="shared" si="17"/>
        <v>0</v>
      </c>
      <c r="K186" s="49">
        <v>3.5000000000000003E-2</v>
      </c>
    </row>
    <row r="187" spans="1:11" ht="16.05" customHeight="1" x14ac:dyDescent="0.25">
      <c r="A187" s="48">
        <f t="shared" si="22"/>
        <v>48975</v>
      </c>
      <c r="B187" s="45" t="str">
        <f t="shared" si="18"/>
        <v>A187</v>
      </c>
      <c r="C187" s="46">
        <v>175</v>
      </c>
      <c r="D187" s="4">
        <f t="shared" si="19"/>
        <v>0</v>
      </c>
      <c r="E187" s="4">
        <f t="shared" si="23"/>
        <v>0</v>
      </c>
      <c r="F187" s="4">
        <f t="shared" si="20"/>
        <v>0</v>
      </c>
      <c r="G187" s="4">
        <f t="shared" si="21"/>
        <v>0</v>
      </c>
      <c r="H187" s="4">
        <f t="shared" si="16"/>
        <v>0</v>
      </c>
      <c r="I187" s="26">
        <f t="shared" si="17"/>
        <v>0</v>
      </c>
      <c r="K187" s="49">
        <v>3.5000000000000003E-2</v>
      </c>
    </row>
    <row r="188" spans="1:11" ht="16.05" customHeight="1" x14ac:dyDescent="0.25">
      <c r="A188" s="48">
        <f t="shared" si="22"/>
        <v>49003</v>
      </c>
      <c r="B188" s="45" t="str">
        <f t="shared" si="18"/>
        <v>A188</v>
      </c>
      <c r="C188" s="46">
        <v>176</v>
      </c>
      <c r="D188" s="4">
        <f t="shared" si="19"/>
        <v>0</v>
      </c>
      <c r="E188" s="4">
        <f t="shared" si="23"/>
        <v>0</v>
      </c>
      <c r="F188" s="4">
        <f t="shared" si="20"/>
        <v>0</v>
      </c>
      <c r="G188" s="4">
        <f t="shared" si="21"/>
        <v>0</v>
      </c>
      <c r="H188" s="4">
        <f t="shared" si="16"/>
        <v>0</v>
      </c>
      <c r="I188" s="26">
        <f t="shared" si="17"/>
        <v>0</v>
      </c>
      <c r="K188" s="49">
        <v>3.5000000000000003E-2</v>
      </c>
    </row>
    <row r="189" spans="1:11" ht="16.05" customHeight="1" x14ac:dyDescent="0.25">
      <c r="A189" s="48">
        <f t="shared" si="22"/>
        <v>49034</v>
      </c>
      <c r="B189" s="45" t="str">
        <f t="shared" si="18"/>
        <v>A189</v>
      </c>
      <c r="C189" s="46">
        <v>177</v>
      </c>
      <c r="D189" s="4">
        <f t="shared" si="19"/>
        <v>0</v>
      </c>
      <c r="E189" s="4">
        <f t="shared" si="23"/>
        <v>0</v>
      </c>
      <c r="F189" s="4">
        <f t="shared" si="20"/>
        <v>0</v>
      </c>
      <c r="G189" s="4">
        <f t="shared" si="21"/>
        <v>0</v>
      </c>
      <c r="H189" s="4">
        <f t="shared" si="16"/>
        <v>0</v>
      </c>
      <c r="I189" s="26">
        <f t="shared" si="17"/>
        <v>0</v>
      </c>
      <c r="K189" s="49">
        <v>3.5000000000000003E-2</v>
      </c>
    </row>
    <row r="190" spans="1:11" ht="16.05" customHeight="1" x14ac:dyDescent="0.25">
      <c r="A190" s="48">
        <f t="shared" si="22"/>
        <v>49064</v>
      </c>
      <c r="B190" s="45" t="str">
        <f t="shared" si="18"/>
        <v>A190</v>
      </c>
      <c r="C190" s="46">
        <v>178</v>
      </c>
      <c r="D190" s="4">
        <f t="shared" si="19"/>
        <v>0</v>
      </c>
      <c r="E190" s="4">
        <f t="shared" si="23"/>
        <v>0</v>
      </c>
      <c r="F190" s="4">
        <f t="shared" si="20"/>
        <v>0</v>
      </c>
      <c r="G190" s="4">
        <f t="shared" si="21"/>
        <v>0</v>
      </c>
      <c r="H190" s="4">
        <f t="shared" si="16"/>
        <v>0</v>
      </c>
      <c r="I190" s="26">
        <f t="shared" si="17"/>
        <v>0</v>
      </c>
      <c r="K190" s="49">
        <v>3.5000000000000003E-2</v>
      </c>
    </row>
    <row r="191" spans="1:11" ht="16.05" customHeight="1" x14ac:dyDescent="0.25">
      <c r="A191" s="48">
        <f t="shared" si="22"/>
        <v>49095</v>
      </c>
      <c r="B191" s="45" t="str">
        <f t="shared" si="18"/>
        <v>A191</v>
      </c>
      <c r="C191" s="46">
        <v>179</v>
      </c>
      <c r="D191" s="4">
        <f t="shared" si="19"/>
        <v>0</v>
      </c>
      <c r="E191" s="4">
        <f t="shared" si="23"/>
        <v>0</v>
      </c>
      <c r="F191" s="4">
        <f t="shared" si="20"/>
        <v>0</v>
      </c>
      <c r="G191" s="4">
        <f t="shared" si="21"/>
        <v>0</v>
      </c>
      <c r="H191" s="4">
        <f t="shared" si="16"/>
        <v>0</v>
      </c>
      <c r="I191" s="26">
        <f t="shared" si="17"/>
        <v>0</v>
      </c>
      <c r="K191" s="49">
        <v>3.5000000000000003E-2</v>
      </c>
    </row>
    <row r="192" spans="1:11" ht="16.05" customHeight="1" x14ac:dyDescent="0.25">
      <c r="A192" s="48">
        <f t="shared" si="22"/>
        <v>49125</v>
      </c>
      <c r="B192" s="45" t="str">
        <f t="shared" si="18"/>
        <v>A192</v>
      </c>
      <c r="C192" s="46">
        <v>180</v>
      </c>
      <c r="D192" s="4">
        <f t="shared" si="19"/>
        <v>0</v>
      </c>
      <c r="E192" s="4">
        <f t="shared" si="23"/>
        <v>0</v>
      </c>
      <c r="F192" s="4">
        <f t="shared" si="20"/>
        <v>0</v>
      </c>
      <c r="G192" s="4">
        <f t="shared" si="21"/>
        <v>0</v>
      </c>
      <c r="H192" s="4">
        <f t="shared" si="16"/>
        <v>0</v>
      </c>
      <c r="I192" s="26">
        <f t="shared" si="17"/>
        <v>0</v>
      </c>
      <c r="K192" s="49">
        <v>3.5000000000000003E-2</v>
      </c>
    </row>
    <row r="193" spans="1:11" ht="16.05" customHeight="1" x14ac:dyDescent="0.25">
      <c r="A193" s="48">
        <f t="shared" si="22"/>
        <v>49156</v>
      </c>
      <c r="B193" s="45" t="str">
        <f t="shared" si="18"/>
        <v>A193</v>
      </c>
      <c r="C193" s="46">
        <v>181</v>
      </c>
      <c r="D193" s="4">
        <f t="shared" si="19"/>
        <v>0</v>
      </c>
      <c r="E193" s="4">
        <f t="shared" si="23"/>
        <v>0</v>
      </c>
      <c r="F193" s="4">
        <f t="shared" si="20"/>
        <v>0</v>
      </c>
      <c r="G193" s="4">
        <f t="shared" si="21"/>
        <v>0</v>
      </c>
      <c r="H193" s="4">
        <f t="shared" si="16"/>
        <v>0</v>
      </c>
      <c r="I193" s="26">
        <f t="shared" si="17"/>
        <v>0</v>
      </c>
      <c r="K193" s="49">
        <v>3.5000000000000003E-2</v>
      </c>
    </row>
    <row r="194" spans="1:11" ht="16.05" customHeight="1" x14ac:dyDescent="0.25">
      <c r="A194" s="48">
        <f t="shared" si="22"/>
        <v>49187</v>
      </c>
      <c r="B194" s="45" t="str">
        <f t="shared" si="18"/>
        <v>A194</v>
      </c>
      <c r="C194" s="46">
        <v>182</v>
      </c>
      <c r="D194" s="4">
        <f t="shared" si="19"/>
        <v>0</v>
      </c>
      <c r="E194" s="4">
        <f t="shared" si="23"/>
        <v>0</v>
      </c>
      <c r="F194" s="4">
        <f t="shared" si="20"/>
        <v>0</v>
      </c>
      <c r="G194" s="4">
        <f t="shared" si="21"/>
        <v>0</v>
      </c>
      <c r="H194" s="4">
        <f t="shared" si="16"/>
        <v>0</v>
      </c>
      <c r="I194" s="26">
        <f t="shared" si="17"/>
        <v>0</v>
      </c>
      <c r="K194" s="49">
        <v>3.5000000000000003E-2</v>
      </c>
    </row>
    <row r="195" spans="1:11" ht="16.05" customHeight="1" x14ac:dyDescent="0.25">
      <c r="A195" s="48">
        <f t="shared" si="22"/>
        <v>49217</v>
      </c>
      <c r="B195" s="45" t="str">
        <f t="shared" si="18"/>
        <v>A195</v>
      </c>
      <c r="C195" s="46">
        <v>183</v>
      </c>
      <c r="D195" s="4">
        <f t="shared" si="19"/>
        <v>0</v>
      </c>
      <c r="E195" s="4">
        <f t="shared" si="23"/>
        <v>0</v>
      </c>
      <c r="F195" s="4">
        <f t="shared" si="20"/>
        <v>0</v>
      </c>
      <c r="G195" s="4">
        <f t="shared" si="21"/>
        <v>0</v>
      </c>
      <c r="H195" s="4">
        <f t="shared" si="16"/>
        <v>0</v>
      </c>
      <c r="I195" s="26">
        <f t="shared" si="17"/>
        <v>0</v>
      </c>
      <c r="K195" s="49">
        <v>3.5000000000000003E-2</v>
      </c>
    </row>
    <row r="196" spans="1:11" ht="16.05" customHeight="1" x14ac:dyDescent="0.25">
      <c r="A196" s="48">
        <f t="shared" si="22"/>
        <v>49248</v>
      </c>
      <c r="B196" s="45" t="str">
        <f t="shared" si="18"/>
        <v>A196</v>
      </c>
      <c r="C196" s="46">
        <v>184</v>
      </c>
      <c r="D196" s="4">
        <f t="shared" si="19"/>
        <v>0</v>
      </c>
      <c r="E196" s="4">
        <f t="shared" si="23"/>
        <v>0</v>
      </c>
      <c r="F196" s="4">
        <f t="shared" si="20"/>
        <v>0</v>
      </c>
      <c r="G196" s="4">
        <f t="shared" si="21"/>
        <v>0</v>
      </c>
      <c r="H196" s="4">
        <f t="shared" si="16"/>
        <v>0</v>
      </c>
      <c r="I196" s="26">
        <f t="shared" si="17"/>
        <v>0</v>
      </c>
      <c r="K196" s="49">
        <v>3.5000000000000003E-2</v>
      </c>
    </row>
    <row r="197" spans="1:11" ht="16.05" customHeight="1" x14ac:dyDescent="0.25">
      <c r="A197" s="48">
        <f t="shared" si="22"/>
        <v>49278</v>
      </c>
      <c r="B197" s="45" t="str">
        <f t="shared" si="18"/>
        <v>A197</v>
      </c>
      <c r="C197" s="46">
        <v>185</v>
      </c>
      <c r="D197" s="4">
        <f t="shared" si="19"/>
        <v>0</v>
      </c>
      <c r="E197" s="4">
        <f t="shared" si="23"/>
        <v>0</v>
      </c>
      <c r="F197" s="4">
        <f t="shared" si="20"/>
        <v>0</v>
      </c>
      <c r="G197" s="4">
        <f t="shared" si="21"/>
        <v>0</v>
      </c>
      <c r="H197" s="4">
        <f t="shared" si="16"/>
        <v>0</v>
      </c>
      <c r="I197" s="26">
        <f t="shared" si="17"/>
        <v>0</v>
      </c>
      <c r="K197" s="49">
        <v>3.5000000000000003E-2</v>
      </c>
    </row>
    <row r="198" spans="1:11" ht="16.05" customHeight="1" x14ac:dyDescent="0.25">
      <c r="A198" s="48">
        <f t="shared" si="22"/>
        <v>49309</v>
      </c>
      <c r="B198" s="45" t="str">
        <f t="shared" si="18"/>
        <v>A198</v>
      </c>
      <c r="C198" s="46">
        <v>186</v>
      </c>
      <c r="D198" s="4">
        <f t="shared" si="19"/>
        <v>0</v>
      </c>
      <c r="E198" s="4">
        <f t="shared" si="23"/>
        <v>0</v>
      </c>
      <c r="F198" s="4">
        <f t="shared" si="20"/>
        <v>0</v>
      </c>
      <c r="G198" s="4">
        <f t="shared" si="21"/>
        <v>0</v>
      </c>
      <c r="H198" s="4">
        <f t="shared" si="16"/>
        <v>0</v>
      </c>
      <c r="I198" s="26">
        <f t="shared" si="17"/>
        <v>0</v>
      </c>
      <c r="K198" s="49">
        <v>3.5000000000000003E-2</v>
      </c>
    </row>
    <row r="199" spans="1:11" ht="16.05" customHeight="1" x14ac:dyDescent="0.25">
      <c r="A199" s="48">
        <f t="shared" si="22"/>
        <v>49340</v>
      </c>
      <c r="B199" s="45" t="str">
        <f t="shared" si="18"/>
        <v>A199</v>
      </c>
      <c r="C199" s="46">
        <v>187</v>
      </c>
      <c r="D199" s="4">
        <f t="shared" si="19"/>
        <v>0</v>
      </c>
      <c r="E199" s="4">
        <f t="shared" si="23"/>
        <v>0</v>
      </c>
      <c r="F199" s="4">
        <f t="shared" si="20"/>
        <v>0</v>
      </c>
      <c r="G199" s="4">
        <f t="shared" si="21"/>
        <v>0</v>
      </c>
      <c r="H199" s="4">
        <f t="shared" si="16"/>
        <v>0</v>
      </c>
      <c r="I199" s="26">
        <f t="shared" si="17"/>
        <v>0</v>
      </c>
      <c r="K199" s="49">
        <v>3.5000000000000003E-2</v>
      </c>
    </row>
    <row r="200" spans="1:11" ht="16.05" customHeight="1" x14ac:dyDescent="0.25">
      <c r="A200" s="48">
        <f t="shared" si="22"/>
        <v>49368</v>
      </c>
      <c r="B200" s="45" t="str">
        <f t="shared" si="18"/>
        <v>A200</v>
      </c>
      <c r="C200" s="46">
        <v>188</v>
      </c>
      <c r="D200" s="4">
        <f t="shared" si="19"/>
        <v>0</v>
      </c>
      <c r="E200" s="4">
        <f t="shared" si="23"/>
        <v>0</v>
      </c>
      <c r="F200" s="4">
        <f t="shared" si="20"/>
        <v>0</v>
      </c>
      <c r="G200" s="4">
        <f t="shared" si="21"/>
        <v>0</v>
      </c>
      <c r="H200" s="4">
        <f t="shared" si="16"/>
        <v>0</v>
      </c>
      <c r="I200" s="26">
        <f t="shared" si="17"/>
        <v>0</v>
      </c>
      <c r="K200" s="49">
        <v>3.5000000000000003E-2</v>
      </c>
    </row>
    <row r="201" spans="1:11" ht="16.05" customHeight="1" x14ac:dyDescent="0.25">
      <c r="A201" s="48">
        <f t="shared" si="22"/>
        <v>49399</v>
      </c>
      <c r="B201" s="45" t="str">
        <f t="shared" si="18"/>
        <v>A201</v>
      </c>
      <c r="C201" s="46">
        <v>189</v>
      </c>
      <c r="D201" s="4">
        <f t="shared" si="19"/>
        <v>0</v>
      </c>
      <c r="E201" s="4">
        <f t="shared" si="23"/>
        <v>0</v>
      </c>
      <c r="F201" s="4">
        <f t="shared" si="20"/>
        <v>0</v>
      </c>
      <c r="G201" s="4">
        <f t="shared" si="21"/>
        <v>0</v>
      </c>
      <c r="H201" s="4">
        <f t="shared" si="16"/>
        <v>0</v>
      </c>
      <c r="I201" s="26">
        <f t="shared" si="17"/>
        <v>0</v>
      </c>
      <c r="K201" s="49">
        <v>3.5000000000000003E-2</v>
      </c>
    </row>
    <row r="202" spans="1:11" ht="16.05" customHeight="1" x14ac:dyDescent="0.25">
      <c r="A202" s="48">
        <f t="shared" si="22"/>
        <v>49429</v>
      </c>
      <c r="B202" s="45" t="str">
        <f t="shared" si="18"/>
        <v>A202</v>
      </c>
      <c r="C202" s="46">
        <v>190</v>
      </c>
      <c r="D202" s="4">
        <f t="shared" si="19"/>
        <v>0</v>
      </c>
      <c r="E202" s="4">
        <f t="shared" si="23"/>
        <v>0</v>
      </c>
      <c r="F202" s="4">
        <f t="shared" si="20"/>
        <v>0</v>
      </c>
      <c r="G202" s="4">
        <f t="shared" si="21"/>
        <v>0</v>
      </c>
      <c r="H202" s="4">
        <f t="shared" si="16"/>
        <v>0</v>
      </c>
      <c r="I202" s="26">
        <f t="shared" si="17"/>
        <v>0</v>
      </c>
      <c r="K202" s="49">
        <v>3.5000000000000003E-2</v>
      </c>
    </row>
    <row r="203" spans="1:11" ht="16.05" customHeight="1" x14ac:dyDescent="0.25">
      <c r="A203" s="48">
        <f t="shared" si="22"/>
        <v>49460</v>
      </c>
      <c r="B203" s="45" t="str">
        <f t="shared" si="18"/>
        <v>A203</v>
      </c>
      <c r="C203" s="46">
        <v>191</v>
      </c>
      <c r="D203" s="4">
        <f t="shared" si="19"/>
        <v>0</v>
      </c>
      <c r="E203" s="4">
        <f t="shared" si="23"/>
        <v>0</v>
      </c>
      <c r="F203" s="4">
        <f t="shared" si="20"/>
        <v>0</v>
      </c>
      <c r="G203" s="4">
        <f t="shared" si="21"/>
        <v>0</v>
      </c>
      <c r="H203" s="4">
        <f t="shared" si="16"/>
        <v>0</v>
      </c>
      <c r="I203" s="26">
        <f t="shared" si="17"/>
        <v>0</v>
      </c>
      <c r="K203" s="49">
        <v>3.5000000000000003E-2</v>
      </c>
    </row>
    <row r="204" spans="1:11" ht="16.05" customHeight="1" x14ac:dyDescent="0.25">
      <c r="A204" s="48">
        <f t="shared" si="22"/>
        <v>49490</v>
      </c>
      <c r="B204" s="45" t="str">
        <f t="shared" si="18"/>
        <v>A204</v>
      </c>
      <c r="C204" s="46">
        <v>192</v>
      </c>
      <c r="D204" s="4">
        <f t="shared" si="19"/>
        <v>0</v>
      </c>
      <c r="E204" s="4">
        <f t="shared" si="23"/>
        <v>0</v>
      </c>
      <c r="F204" s="4">
        <f t="shared" si="20"/>
        <v>0</v>
      </c>
      <c r="G204" s="4">
        <f t="shared" si="21"/>
        <v>0</v>
      </c>
      <c r="H204" s="4">
        <f t="shared" si="16"/>
        <v>0</v>
      </c>
      <c r="I204" s="26">
        <f t="shared" si="17"/>
        <v>0</v>
      </c>
      <c r="K204" s="49">
        <v>3.5000000000000003E-2</v>
      </c>
    </row>
    <row r="205" spans="1:11" ht="16.05" customHeight="1" x14ac:dyDescent="0.25">
      <c r="A205" s="48">
        <f t="shared" si="22"/>
        <v>49521</v>
      </c>
      <c r="B205" s="45" t="str">
        <f t="shared" si="18"/>
        <v>A205</v>
      </c>
      <c r="C205" s="46">
        <v>193</v>
      </c>
      <c r="D205" s="4">
        <f t="shared" si="19"/>
        <v>0</v>
      </c>
      <c r="E205" s="4">
        <f t="shared" si="23"/>
        <v>0</v>
      </c>
      <c r="F205" s="4">
        <f t="shared" si="20"/>
        <v>0</v>
      </c>
      <c r="G205" s="4">
        <f t="shared" si="21"/>
        <v>0</v>
      </c>
      <c r="H205" s="4">
        <f t="shared" ref="H205:H268" si="24">D205-G205</f>
        <v>0</v>
      </c>
      <c r="I205" s="26">
        <f t="shared" ref="I205:I268" si="25">H205/$D$4</f>
        <v>0</v>
      </c>
      <c r="K205" s="49">
        <v>3.5000000000000003E-2</v>
      </c>
    </row>
    <row r="206" spans="1:11" ht="16.05" customHeight="1" x14ac:dyDescent="0.25">
      <c r="A206" s="48">
        <f t="shared" si="22"/>
        <v>49552</v>
      </c>
      <c r="B206" s="45" t="str">
        <f t="shared" ref="B206:B269" si="26">"A"&amp;ROW(A206)</f>
        <v>A206</v>
      </c>
      <c r="C206" s="46">
        <v>194</v>
      </c>
      <c r="D206" s="4">
        <f t="shared" ref="D206:D269" si="27">IF(ROUND(H205,0)&gt;0,H205,0)</f>
        <v>0</v>
      </c>
      <c r="E206" s="4">
        <f t="shared" si="23"/>
        <v>0</v>
      </c>
      <c r="F206" s="4">
        <f t="shared" ref="F206:F269" si="28">IF($D$6+1-C206&lt;=0,0,IF($D$9="Beginning",(D206-E206)*K206/12,D206*K206/12))</f>
        <v>0</v>
      </c>
      <c r="G206" s="4">
        <f t="shared" ref="G206:G269" si="29">IF(ROUND($D$6+1-C206,2)&lt;=0,0,E206-F206)</f>
        <v>0</v>
      </c>
      <c r="H206" s="4">
        <f t="shared" si="24"/>
        <v>0</v>
      </c>
      <c r="I206" s="26">
        <f t="shared" si="25"/>
        <v>0</v>
      </c>
      <c r="K206" s="49">
        <v>3.5000000000000003E-2</v>
      </c>
    </row>
    <row r="207" spans="1:11" ht="16.05" customHeight="1" x14ac:dyDescent="0.25">
      <c r="A207" s="48">
        <f t="shared" ref="A207:A270" si="30">DATE(YEAR(A206),MONTH(A206)+2,1-1)</f>
        <v>49582</v>
      </c>
      <c r="B207" s="45" t="str">
        <f t="shared" si="26"/>
        <v>A207</v>
      </c>
      <c r="C207" s="46">
        <v>195</v>
      </c>
      <c r="D207" s="4">
        <f t="shared" si="27"/>
        <v>0</v>
      </c>
      <c r="E207" s="4">
        <f t="shared" ref="E207:E270" si="31">IF($D$6+1-C207&lt;=0,0,IF($D$9="Beginning",PMT(K206/12,$D$6+1-C207,-(D206-E206),-PV(K206/12,1,0,$D$10),0),PMT(K207/12,$D$6+1-C207,-D207,$D$10,0)))</f>
        <v>0</v>
      </c>
      <c r="F207" s="4">
        <f t="shared" si="28"/>
        <v>0</v>
      </c>
      <c r="G207" s="4">
        <f t="shared" si="29"/>
        <v>0</v>
      </c>
      <c r="H207" s="4">
        <f t="shared" si="24"/>
        <v>0</v>
      </c>
      <c r="I207" s="26">
        <f t="shared" si="25"/>
        <v>0</v>
      </c>
      <c r="K207" s="49">
        <v>3.5000000000000003E-2</v>
      </c>
    </row>
    <row r="208" spans="1:11" ht="16.05" customHeight="1" x14ac:dyDescent="0.25">
      <c r="A208" s="48">
        <f t="shared" si="30"/>
        <v>49613</v>
      </c>
      <c r="B208" s="45" t="str">
        <f t="shared" si="26"/>
        <v>A208</v>
      </c>
      <c r="C208" s="46">
        <v>196</v>
      </c>
      <c r="D208" s="4">
        <f t="shared" si="27"/>
        <v>0</v>
      </c>
      <c r="E208" s="4">
        <f t="shared" si="31"/>
        <v>0</v>
      </c>
      <c r="F208" s="4">
        <f t="shared" si="28"/>
        <v>0</v>
      </c>
      <c r="G208" s="4">
        <f t="shared" si="29"/>
        <v>0</v>
      </c>
      <c r="H208" s="4">
        <f t="shared" si="24"/>
        <v>0</v>
      </c>
      <c r="I208" s="26">
        <f t="shared" si="25"/>
        <v>0</v>
      </c>
      <c r="K208" s="49">
        <v>3.5000000000000003E-2</v>
      </c>
    </row>
    <row r="209" spans="1:11" ht="16.05" customHeight="1" x14ac:dyDescent="0.25">
      <c r="A209" s="48">
        <f t="shared" si="30"/>
        <v>49643</v>
      </c>
      <c r="B209" s="45" t="str">
        <f t="shared" si="26"/>
        <v>A209</v>
      </c>
      <c r="C209" s="46">
        <v>197</v>
      </c>
      <c r="D209" s="4">
        <f t="shared" si="27"/>
        <v>0</v>
      </c>
      <c r="E209" s="4">
        <f t="shared" si="31"/>
        <v>0</v>
      </c>
      <c r="F209" s="4">
        <f t="shared" si="28"/>
        <v>0</v>
      </c>
      <c r="G209" s="4">
        <f t="shared" si="29"/>
        <v>0</v>
      </c>
      <c r="H209" s="4">
        <f t="shared" si="24"/>
        <v>0</v>
      </c>
      <c r="I209" s="26">
        <f t="shared" si="25"/>
        <v>0</v>
      </c>
      <c r="K209" s="49">
        <v>3.5000000000000003E-2</v>
      </c>
    </row>
    <row r="210" spans="1:11" ht="16.05" customHeight="1" x14ac:dyDescent="0.25">
      <c r="A210" s="48">
        <f t="shared" si="30"/>
        <v>49674</v>
      </c>
      <c r="B210" s="45" t="str">
        <f t="shared" si="26"/>
        <v>A210</v>
      </c>
      <c r="C210" s="46">
        <v>198</v>
      </c>
      <c r="D210" s="4">
        <f t="shared" si="27"/>
        <v>0</v>
      </c>
      <c r="E210" s="4">
        <f t="shared" si="31"/>
        <v>0</v>
      </c>
      <c r="F210" s="4">
        <f t="shared" si="28"/>
        <v>0</v>
      </c>
      <c r="G210" s="4">
        <f t="shared" si="29"/>
        <v>0</v>
      </c>
      <c r="H210" s="4">
        <f t="shared" si="24"/>
        <v>0</v>
      </c>
      <c r="I210" s="26">
        <f t="shared" si="25"/>
        <v>0</v>
      </c>
      <c r="K210" s="49">
        <v>3.5000000000000003E-2</v>
      </c>
    </row>
    <row r="211" spans="1:11" ht="16.05" customHeight="1" x14ac:dyDescent="0.25">
      <c r="A211" s="48">
        <f t="shared" si="30"/>
        <v>49705</v>
      </c>
      <c r="B211" s="45" t="str">
        <f t="shared" si="26"/>
        <v>A211</v>
      </c>
      <c r="C211" s="46">
        <v>199</v>
      </c>
      <c r="D211" s="4">
        <f t="shared" si="27"/>
        <v>0</v>
      </c>
      <c r="E211" s="4">
        <f t="shared" si="31"/>
        <v>0</v>
      </c>
      <c r="F211" s="4">
        <f t="shared" si="28"/>
        <v>0</v>
      </c>
      <c r="G211" s="4">
        <f t="shared" si="29"/>
        <v>0</v>
      </c>
      <c r="H211" s="4">
        <f t="shared" si="24"/>
        <v>0</v>
      </c>
      <c r="I211" s="26">
        <f t="shared" si="25"/>
        <v>0</v>
      </c>
      <c r="K211" s="49">
        <v>3.5000000000000003E-2</v>
      </c>
    </row>
    <row r="212" spans="1:11" ht="16.05" customHeight="1" x14ac:dyDescent="0.25">
      <c r="A212" s="48">
        <f t="shared" si="30"/>
        <v>49734</v>
      </c>
      <c r="B212" s="45" t="str">
        <f t="shared" si="26"/>
        <v>A212</v>
      </c>
      <c r="C212" s="46">
        <v>200</v>
      </c>
      <c r="D212" s="4">
        <f t="shared" si="27"/>
        <v>0</v>
      </c>
      <c r="E212" s="4">
        <f t="shared" si="31"/>
        <v>0</v>
      </c>
      <c r="F212" s="4">
        <f t="shared" si="28"/>
        <v>0</v>
      </c>
      <c r="G212" s="4">
        <f t="shared" si="29"/>
        <v>0</v>
      </c>
      <c r="H212" s="4">
        <f t="shared" si="24"/>
        <v>0</v>
      </c>
      <c r="I212" s="26">
        <f t="shared" si="25"/>
        <v>0</v>
      </c>
      <c r="K212" s="49">
        <v>3.5000000000000003E-2</v>
      </c>
    </row>
    <row r="213" spans="1:11" ht="16.05" customHeight="1" x14ac:dyDescent="0.25">
      <c r="A213" s="48">
        <f t="shared" si="30"/>
        <v>49765</v>
      </c>
      <c r="B213" s="45" t="str">
        <f t="shared" si="26"/>
        <v>A213</v>
      </c>
      <c r="C213" s="46">
        <v>201</v>
      </c>
      <c r="D213" s="4">
        <f t="shared" si="27"/>
        <v>0</v>
      </c>
      <c r="E213" s="4">
        <f t="shared" si="31"/>
        <v>0</v>
      </c>
      <c r="F213" s="4">
        <f t="shared" si="28"/>
        <v>0</v>
      </c>
      <c r="G213" s="4">
        <f t="shared" si="29"/>
        <v>0</v>
      </c>
      <c r="H213" s="4">
        <f t="shared" si="24"/>
        <v>0</v>
      </c>
      <c r="I213" s="26">
        <f t="shared" si="25"/>
        <v>0</v>
      </c>
      <c r="K213" s="49">
        <v>3.5000000000000003E-2</v>
      </c>
    </row>
    <row r="214" spans="1:11" ht="16.05" customHeight="1" x14ac:dyDescent="0.25">
      <c r="A214" s="48">
        <f t="shared" si="30"/>
        <v>49795</v>
      </c>
      <c r="B214" s="45" t="str">
        <f t="shared" si="26"/>
        <v>A214</v>
      </c>
      <c r="C214" s="46">
        <v>202</v>
      </c>
      <c r="D214" s="4">
        <f t="shared" si="27"/>
        <v>0</v>
      </c>
      <c r="E214" s="4">
        <f t="shared" si="31"/>
        <v>0</v>
      </c>
      <c r="F214" s="4">
        <f t="shared" si="28"/>
        <v>0</v>
      </c>
      <c r="G214" s="4">
        <f t="shared" si="29"/>
        <v>0</v>
      </c>
      <c r="H214" s="4">
        <f t="shared" si="24"/>
        <v>0</v>
      </c>
      <c r="I214" s="26">
        <f t="shared" si="25"/>
        <v>0</v>
      </c>
      <c r="K214" s="49">
        <v>3.5000000000000003E-2</v>
      </c>
    </row>
    <row r="215" spans="1:11" ht="16.05" customHeight="1" x14ac:dyDescent="0.25">
      <c r="A215" s="48">
        <f t="shared" si="30"/>
        <v>49826</v>
      </c>
      <c r="B215" s="45" t="str">
        <f t="shared" si="26"/>
        <v>A215</v>
      </c>
      <c r="C215" s="46">
        <v>203</v>
      </c>
      <c r="D215" s="4">
        <f t="shared" si="27"/>
        <v>0</v>
      </c>
      <c r="E215" s="4">
        <f t="shared" si="31"/>
        <v>0</v>
      </c>
      <c r="F215" s="4">
        <f t="shared" si="28"/>
        <v>0</v>
      </c>
      <c r="G215" s="4">
        <f t="shared" si="29"/>
        <v>0</v>
      </c>
      <c r="H215" s="4">
        <f t="shared" si="24"/>
        <v>0</v>
      </c>
      <c r="I215" s="26">
        <f t="shared" si="25"/>
        <v>0</v>
      </c>
      <c r="K215" s="49">
        <v>3.5000000000000003E-2</v>
      </c>
    </row>
    <row r="216" spans="1:11" ht="16.05" customHeight="1" x14ac:dyDescent="0.25">
      <c r="A216" s="48">
        <f t="shared" si="30"/>
        <v>49856</v>
      </c>
      <c r="B216" s="45" t="str">
        <f t="shared" si="26"/>
        <v>A216</v>
      </c>
      <c r="C216" s="46">
        <v>204</v>
      </c>
      <c r="D216" s="4">
        <f t="shared" si="27"/>
        <v>0</v>
      </c>
      <c r="E216" s="4">
        <f t="shared" si="31"/>
        <v>0</v>
      </c>
      <c r="F216" s="4">
        <f t="shared" si="28"/>
        <v>0</v>
      </c>
      <c r="G216" s="4">
        <f t="shared" si="29"/>
        <v>0</v>
      </c>
      <c r="H216" s="4">
        <f t="shared" si="24"/>
        <v>0</v>
      </c>
      <c r="I216" s="26">
        <f t="shared" si="25"/>
        <v>0</v>
      </c>
      <c r="K216" s="49">
        <v>3.5000000000000003E-2</v>
      </c>
    </row>
    <row r="217" spans="1:11" ht="16.05" customHeight="1" x14ac:dyDescent="0.25">
      <c r="A217" s="48">
        <f t="shared" si="30"/>
        <v>49887</v>
      </c>
      <c r="B217" s="45" t="str">
        <f t="shared" si="26"/>
        <v>A217</v>
      </c>
      <c r="C217" s="46">
        <v>205</v>
      </c>
      <c r="D217" s="4">
        <f t="shared" si="27"/>
        <v>0</v>
      </c>
      <c r="E217" s="4">
        <f t="shared" si="31"/>
        <v>0</v>
      </c>
      <c r="F217" s="4">
        <f t="shared" si="28"/>
        <v>0</v>
      </c>
      <c r="G217" s="4">
        <f t="shared" si="29"/>
        <v>0</v>
      </c>
      <c r="H217" s="4">
        <f t="shared" si="24"/>
        <v>0</v>
      </c>
      <c r="I217" s="26">
        <f t="shared" si="25"/>
        <v>0</v>
      </c>
      <c r="K217" s="49">
        <v>3.5000000000000003E-2</v>
      </c>
    </row>
    <row r="218" spans="1:11" ht="16.05" customHeight="1" x14ac:dyDescent="0.25">
      <c r="A218" s="48">
        <f t="shared" si="30"/>
        <v>49918</v>
      </c>
      <c r="B218" s="45" t="str">
        <f t="shared" si="26"/>
        <v>A218</v>
      </c>
      <c r="C218" s="46">
        <v>206</v>
      </c>
      <c r="D218" s="4">
        <f t="shared" si="27"/>
        <v>0</v>
      </c>
      <c r="E218" s="4">
        <f t="shared" si="31"/>
        <v>0</v>
      </c>
      <c r="F218" s="4">
        <f t="shared" si="28"/>
        <v>0</v>
      </c>
      <c r="G218" s="4">
        <f t="shared" si="29"/>
        <v>0</v>
      </c>
      <c r="H218" s="4">
        <f t="shared" si="24"/>
        <v>0</v>
      </c>
      <c r="I218" s="26">
        <f t="shared" si="25"/>
        <v>0</v>
      </c>
      <c r="K218" s="49">
        <v>3.5000000000000003E-2</v>
      </c>
    </row>
    <row r="219" spans="1:11" ht="16.05" customHeight="1" x14ac:dyDescent="0.25">
      <c r="A219" s="48">
        <f t="shared" si="30"/>
        <v>49948</v>
      </c>
      <c r="B219" s="45" t="str">
        <f t="shared" si="26"/>
        <v>A219</v>
      </c>
      <c r="C219" s="46">
        <v>207</v>
      </c>
      <c r="D219" s="4">
        <f t="shared" si="27"/>
        <v>0</v>
      </c>
      <c r="E219" s="4">
        <f t="shared" si="31"/>
        <v>0</v>
      </c>
      <c r="F219" s="4">
        <f t="shared" si="28"/>
        <v>0</v>
      </c>
      <c r="G219" s="4">
        <f t="shared" si="29"/>
        <v>0</v>
      </c>
      <c r="H219" s="4">
        <f t="shared" si="24"/>
        <v>0</v>
      </c>
      <c r="I219" s="26">
        <f t="shared" si="25"/>
        <v>0</v>
      </c>
      <c r="K219" s="49">
        <v>3.5000000000000003E-2</v>
      </c>
    </row>
    <row r="220" spans="1:11" ht="16.05" customHeight="1" x14ac:dyDescent="0.25">
      <c r="A220" s="48">
        <f t="shared" si="30"/>
        <v>49979</v>
      </c>
      <c r="B220" s="45" t="str">
        <f t="shared" si="26"/>
        <v>A220</v>
      </c>
      <c r="C220" s="46">
        <v>208</v>
      </c>
      <c r="D220" s="4">
        <f t="shared" si="27"/>
        <v>0</v>
      </c>
      <c r="E220" s="4">
        <f t="shared" si="31"/>
        <v>0</v>
      </c>
      <c r="F220" s="4">
        <f t="shared" si="28"/>
        <v>0</v>
      </c>
      <c r="G220" s="4">
        <f t="shared" si="29"/>
        <v>0</v>
      </c>
      <c r="H220" s="4">
        <f t="shared" si="24"/>
        <v>0</v>
      </c>
      <c r="I220" s="26">
        <f t="shared" si="25"/>
        <v>0</v>
      </c>
      <c r="K220" s="49">
        <v>3.5000000000000003E-2</v>
      </c>
    </row>
    <row r="221" spans="1:11" ht="16.05" customHeight="1" x14ac:dyDescent="0.25">
      <c r="A221" s="48">
        <f t="shared" si="30"/>
        <v>50009</v>
      </c>
      <c r="B221" s="45" t="str">
        <f t="shared" si="26"/>
        <v>A221</v>
      </c>
      <c r="C221" s="46">
        <v>209</v>
      </c>
      <c r="D221" s="4">
        <f t="shared" si="27"/>
        <v>0</v>
      </c>
      <c r="E221" s="4">
        <f t="shared" si="31"/>
        <v>0</v>
      </c>
      <c r="F221" s="4">
        <f t="shared" si="28"/>
        <v>0</v>
      </c>
      <c r="G221" s="4">
        <f t="shared" si="29"/>
        <v>0</v>
      </c>
      <c r="H221" s="4">
        <f t="shared" si="24"/>
        <v>0</v>
      </c>
      <c r="I221" s="26">
        <f t="shared" si="25"/>
        <v>0</v>
      </c>
      <c r="K221" s="49">
        <v>3.5000000000000003E-2</v>
      </c>
    </row>
    <row r="222" spans="1:11" ht="16.05" customHeight="1" x14ac:dyDescent="0.25">
      <c r="A222" s="48">
        <f t="shared" si="30"/>
        <v>50040</v>
      </c>
      <c r="B222" s="45" t="str">
        <f t="shared" si="26"/>
        <v>A222</v>
      </c>
      <c r="C222" s="46">
        <v>210</v>
      </c>
      <c r="D222" s="4">
        <f t="shared" si="27"/>
        <v>0</v>
      </c>
      <c r="E222" s="4">
        <f t="shared" si="31"/>
        <v>0</v>
      </c>
      <c r="F222" s="4">
        <f t="shared" si="28"/>
        <v>0</v>
      </c>
      <c r="G222" s="4">
        <f t="shared" si="29"/>
        <v>0</v>
      </c>
      <c r="H222" s="4">
        <f t="shared" si="24"/>
        <v>0</v>
      </c>
      <c r="I222" s="26">
        <f t="shared" si="25"/>
        <v>0</v>
      </c>
      <c r="K222" s="49">
        <v>3.5000000000000003E-2</v>
      </c>
    </row>
    <row r="223" spans="1:11" ht="16.05" customHeight="1" x14ac:dyDescent="0.25">
      <c r="A223" s="48">
        <f t="shared" si="30"/>
        <v>50071</v>
      </c>
      <c r="B223" s="45" t="str">
        <f t="shared" si="26"/>
        <v>A223</v>
      </c>
      <c r="C223" s="46">
        <v>211</v>
      </c>
      <c r="D223" s="4">
        <f t="shared" si="27"/>
        <v>0</v>
      </c>
      <c r="E223" s="4">
        <f t="shared" si="31"/>
        <v>0</v>
      </c>
      <c r="F223" s="4">
        <f t="shared" si="28"/>
        <v>0</v>
      </c>
      <c r="G223" s="4">
        <f t="shared" si="29"/>
        <v>0</v>
      </c>
      <c r="H223" s="4">
        <f t="shared" si="24"/>
        <v>0</v>
      </c>
      <c r="I223" s="26">
        <f t="shared" si="25"/>
        <v>0</v>
      </c>
      <c r="K223" s="49">
        <v>3.5000000000000003E-2</v>
      </c>
    </row>
    <row r="224" spans="1:11" ht="16.05" customHeight="1" x14ac:dyDescent="0.25">
      <c r="A224" s="48">
        <f t="shared" si="30"/>
        <v>50099</v>
      </c>
      <c r="B224" s="45" t="str">
        <f t="shared" si="26"/>
        <v>A224</v>
      </c>
      <c r="C224" s="46">
        <v>212</v>
      </c>
      <c r="D224" s="4">
        <f t="shared" si="27"/>
        <v>0</v>
      </c>
      <c r="E224" s="4">
        <f t="shared" si="31"/>
        <v>0</v>
      </c>
      <c r="F224" s="4">
        <f t="shared" si="28"/>
        <v>0</v>
      </c>
      <c r="G224" s="4">
        <f t="shared" si="29"/>
        <v>0</v>
      </c>
      <c r="H224" s="4">
        <f t="shared" si="24"/>
        <v>0</v>
      </c>
      <c r="I224" s="26">
        <f t="shared" si="25"/>
        <v>0</v>
      </c>
      <c r="K224" s="49">
        <v>3.5000000000000003E-2</v>
      </c>
    </row>
    <row r="225" spans="1:11" ht="16.05" customHeight="1" x14ac:dyDescent="0.25">
      <c r="A225" s="48">
        <f t="shared" si="30"/>
        <v>50130</v>
      </c>
      <c r="B225" s="45" t="str">
        <f t="shared" si="26"/>
        <v>A225</v>
      </c>
      <c r="C225" s="46">
        <v>213</v>
      </c>
      <c r="D225" s="4">
        <f t="shared" si="27"/>
        <v>0</v>
      </c>
      <c r="E225" s="4">
        <f t="shared" si="31"/>
        <v>0</v>
      </c>
      <c r="F225" s="4">
        <f t="shared" si="28"/>
        <v>0</v>
      </c>
      <c r="G225" s="4">
        <f t="shared" si="29"/>
        <v>0</v>
      </c>
      <c r="H225" s="4">
        <f t="shared" si="24"/>
        <v>0</v>
      </c>
      <c r="I225" s="26">
        <f t="shared" si="25"/>
        <v>0</v>
      </c>
      <c r="K225" s="49">
        <v>3.5000000000000003E-2</v>
      </c>
    </row>
    <row r="226" spans="1:11" ht="16.05" customHeight="1" x14ac:dyDescent="0.25">
      <c r="A226" s="48">
        <f t="shared" si="30"/>
        <v>50160</v>
      </c>
      <c r="B226" s="45" t="str">
        <f t="shared" si="26"/>
        <v>A226</v>
      </c>
      <c r="C226" s="46">
        <v>214</v>
      </c>
      <c r="D226" s="4">
        <f t="shared" si="27"/>
        <v>0</v>
      </c>
      <c r="E226" s="4">
        <f t="shared" si="31"/>
        <v>0</v>
      </c>
      <c r="F226" s="4">
        <f t="shared" si="28"/>
        <v>0</v>
      </c>
      <c r="G226" s="4">
        <f t="shared" si="29"/>
        <v>0</v>
      </c>
      <c r="H226" s="4">
        <f t="shared" si="24"/>
        <v>0</v>
      </c>
      <c r="I226" s="26">
        <f t="shared" si="25"/>
        <v>0</v>
      </c>
      <c r="K226" s="49">
        <v>3.5000000000000003E-2</v>
      </c>
    </row>
    <row r="227" spans="1:11" ht="16.05" customHeight="1" x14ac:dyDescent="0.25">
      <c r="A227" s="48">
        <f t="shared" si="30"/>
        <v>50191</v>
      </c>
      <c r="B227" s="45" t="str">
        <f t="shared" si="26"/>
        <v>A227</v>
      </c>
      <c r="C227" s="46">
        <v>215</v>
      </c>
      <c r="D227" s="4">
        <f t="shared" si="27"/>
        <v>0</v>
      </c>
      <c r="E227" s="4">
        <f t="shared" si="31"/>
        <v>0</v>
      </c>
      <c r="F227" s="4">
        <f t="shared" si="28"/>
        <v>0</v>
      </c>
      <c r="G227" s="4">
        <f t="shared" si="29"/>
        <v>0</v>
      </c>
      <c r="H227" s="4">
        <f t="shared" si="24"/>
        <v>0</v>
      </c>
      <c r="I227" s="26">
        <f t="shared" si="25"/>
        <v>0</v>
      </c>
      <c r="K227" s="49">
        <v>3.5000000000000003E-2</v>
      </c>
    </row>
    <row r="228" spans="1:11" ht="16.05" customHeight="1" x14ac:dyDescent="0.25">
      <c r="A228" s="48">
        <f t="shared" si="30"/>
        <v>50221</v>
      </c>
      <c r="B228" s="45" t="str">
        <f t="shared" si="26"/>
        <v>A228</v>
      </c>
      <c r="C228" s="46">
        <v>216</v>
      </c>
      <c r="D228" s="4">
        <f t="shared" si="27"/>
        <v>0</v>
      </c>
      <c r="E228" s="4">
        <f t="shared" si="31"/>
        <v>0</v>
      </c>
      <c r="F228" s="4">
        <f t="shared" si="28"/>
        <v>0</v>
      </c>
      <c r="G228" s="4">
        <f t="shared" si="29"/>
        <v>0</v>
      </c>
      <c r="H228" s="4">
        <f t="shared" si="24"/>
        <v>0</v>
      </c>
      <c r="I228" s="26">
        <f t="shared" si="25"/>
        <v>0</v>
      </c>
      <c r="K228" s="49">
        <v>3.5000000000000003E-2</v>
      </c>
    </row>
    <row r="229" spans="1:11" ht="16.05" customHeight="1" x14ac:dyDescent="0.25">
      <c r="A229" s="48">
        <f t="shared" si="30"/>
        <v>50252</v>
      </c>
      <c r="B229" s="45" t="str">
        <f t="shared" si="26"/>
        <v>A229</v>
      </c>
      <c r="C229" s="46">
        <v>217</v>
      </c>
      <c r="D229" s="4">
        <f t="shared" si="27"/>
        <v>0</v>
      </c>
      <c r="E229" s="4">
        <f t="shared" si="31"/>
        <v>0</v>
      </c>
      <c r="F229" s="4">
        <f t="shared" si="28"/>
        <v>0</v>
      </c>
      <c r="G229" s="4">
        <f t="shared" si="29"/>
        <v>0</v>
      </c>
      <c r="H229" s="4">
        <f t="shared" si="24"/>
        <v>0</v>
      </c>
      <c r="I229" s="26">
        <f t="shared" si="25"/>
        <v>0</v>
      </c>
      <c r="K229" s="49">
        <v>3.5000000000000003E-2</v>
      </c>
    </row>
    <row r="230" spans="1:11" ht="16.05" customHeight="1" x14ac:dyDescent="0.25">
      <c r="A230" s="48">
        <f t="shared" si="30"/>
        <v>50283</v>
      </c>
      <c r="B230" s="45" t="str">
        <f t="shared" si="26"/>
        <v>A230</v>
      </c>
      <c r="C230" s="46">
        <v>218</v>
      </c>
      <c r="D230" s="4">
        <f t="shared" si="27"/>
        <v>0</v>
      </c>
      <c r="E230" s="4">
        <f t="shared" si="31"/>
        <v>0</v>
      </c>
      <c r="F230" s="4">
        <f t="shared" si="28"/>
        <v>0</v>
      </c>
      <c r="G230" s="4">
        <f t="shared" si="29"/>
        <v>0</v>
      </c>
      <c r="H230" s="4">
        <f t="shared" si="24"/>
        <v>0</v>
      </c>
      <c r="I230" s="26">
        <f t="shared" si="25"/>
        <v>0</v>
      </c>
      <c r="K230" s="49">
        <v>3.5000000000000003E-2</v>
      </c>
    </row>
    <row r="231" spans="1:11" ht="16.05" customHeight="1" x14ac:dyDescent="0.25">
      <c r="A231" s="48">
        <f t="shared" si="30"/>
        <v>50313</v>
      </c>
      <c r="B231" s="45" t="str">
        <f t="shared" si="26"/>
        <v>A231</v>
      </c>
      <c r="C231" s="46">
        <v>219</v>
      </c>
      <c r="D231" s="4">
        <f t="shared" si="27"/>
        <v>0</v>
      </c>
      <c r="E231" s="4">
        <f t="shared" si="31"/>
        <v>0</v>
      </c>
      <c r="F231" s="4">
        <f t="shared" si="28"/>
        <v>0</v>
      </c>
      <c r="G231" s="4">
        <f t="shared" si="29"/>
        <v>0</v>
      </c>
      <c r="H231" s="4">
        <f t="shared" si="24"/>
        <v>0</v>
      </c>
      <c r="I231" s="26">
        <f t="shared" si="25"/>
        <v>0</v>
      </c>
      <c r="K231" s="49">
        <v>3.5000000000000003E-2</v>
      </c>
    </row>
    <row r="232" spans="1:11" ht="16.05" customHeight="1" x14ac:dyDescent="0.25">
      <c r="A232" s="48">
        <f t="shared" si="30"/>
        <v>50344</v>
      </c>
      <c r="B232" s="45" t="str">
        <f t="shared" si="26"/>
        <v>A232</v>
      </c>
      <c r="C232" s="46">
        <v>220</v>
      </c>
      <c r="D232" s="4">
        <f t="shared" si="27"/>
        <v>0</v>
      </c>
      <c r="E232" s="4">
        <f t="shared" si="31"/>
        <v>0</v>
      </c>
      <c r="F232" s="4">
        <f t="shared" si="28"/>
        <v>0</v>
      </c>
      <c r="G232" s="4">
        <f t="shared" si="29"/>
        <v>0</v>
      </c>
      <c r="H232" s="4">
        <f t="shared" si="24"/>
        <v>0</v>
      </c>
      <c r="I232" s="26">
        <f t="shared" si="25"/>
        <v>0</v>
      </c>
      <c r="K232" s="49">
        <v>3.5000000000000003E-2</v>
      </c>
    </row>
    <row r="233" spans="1:11" ht="16.05" customHeight="1" x14ac:dyDescent="0.25">
      <c r="A233" s="48">
        <f t="shared" si="30"/>
        <v>50374</v>
      </c>
      <c r="B233" s="45" t="str">
        <f t="shared" si="26"/>
        <v>A233</v>
      </c>
      <c r="C233" s="46">
        <v>221</v>
      </c>
      <c r="D233" s="4">
        <f t="shared" si="27"/>
        <v>0</v>
      </c>
      <c r="E233" s="4">
        <f t="shared" si="31"/>
        <v>0</v>
      </c>
      <c r="F233" s="4">
        <f t="shared" si="28"/>
        <v>0</v>
      </c>
      <c r="G233" s="4">
        <f t="shared" si="29"/>
        <v>0</v>
      </c>
      <c r="H233" s="4">
        <f t="shared" si="24"/>
        <v>0</v>
      </c>
      <c r="I233" s="26">
        <f t="shared" si="25"/>
        <v>0</v>
      </c>
      <c r="K233" s="49">
        <v>3.5000000000000003E-2</v>
      </c>
    </row>
    <row r="234" spans="1:11" ht="16.05" customHeight="1" x14ac:dyDescent="0.25">
      <c r="A234" s="48">
        <f t="shared" si="30"/>
        <v>50405</v>
      </c>
      <c r="B234" s="45" t="str">
        <f t="shared" si="26"/>
        <v>A234</v>
      </c>
      <c r="C234" s="46">
        <v>222</v>
      </c>
      <c r="D234" s="4">
        <f t="shared" si="27"/>
        <v>0</v>
      </c>
      <c r="E234" s="4">
        <f t="shared" si="31"/>
        <v>0</v>
      </c>
      <c r="F234" s="4">
        <f t="shared" si="28"/>
        <v>0</v>
      </c>
      <c r="G234" s="4">
        <f t="shared" si="29"/>
        <v>0</v>
      </c>
      <c r="H234" s="4">
        <f t="shared" si="24"/>
        <v>0</v>
      </c>
      <c r="I234" s="26">
        <f t="shared" si="25"/>
        <v>0</v>
      </c>
      <c r="K234" s="49">
        <v>3.5000000000000003E-2</v>
      </c>
    </row>
    <row r="235" spans="1:11" ht="16.05" customHeight="1" x14ac:dyDescent="0.25">
      <c r="A235" s="48">
        <f t="shared" si="30"/>
        <v>50436</v>
      </c>
      <c r="B235" s="45" t="str">
        <f t="shared" si="26"/>
        <v>A235</v>
      </c>
      <c r="C235" s="46">
        <v>223</v>
      </c>
      <c r="D235" s="4">
        <f t="shared" si="27"/>
        <v>0</v>
      </c>
      <c r="E235" s="4">
        <f t="shared" si="31"/>
        <v>0</v>
      </c>
      <c r="F235" s="4">
        <f t="shared" si="28"/>
        <v>0</v>
      </c>
      <c r="G235" s="4">
        <f t="shared" si="29"/>
        <v>0</v>
      </c>
      <c r="H235" s="4">
        <f t="shared" si="24"/>
        <v>0</v>
      </c>
      <c r="I235" s="26">
        <f t="shared" si="25"/>
        <v>0</v>
      </c>
      <c r="K235" s="49">
        <v>3.5000000000000003E-2</v>
      </c>
    </row>
    <row r="236" spans="1:11" ht="16.05" customHeight="1" x14ac:dyDescent="0.25">
      <c r="A236" s="48">
        <f t="shared" si="30"/>
        <v>50464</v>
      </c>
      <c r="B236" s="45" t="str">
        <f t="shared" si="26"/>
        <v>A236</v>
      </c>
      <c r="C236" s="46">
        <v>224</v>
      </c>
      <c r="D236" s="4">
        <f t="shared" si="27"/>
        <v>0</v>
      </c>
      <c r="E236" s="4">
        <f t="shared" si="31"/>
        <v>0</v>
      </c>
      <c r="F236" s="4">
        <f t="shared" si="28"/>
        <v>0</v>
      </c>
      <c r="G236" s="4">
        <f t="shared" si="29"/>
        <v>0</v>
      </c>
      <c r="H236" s="4">
        <f t="shared" si="24"/>
        <v>0</v>
      </c>
      <c r="I236" s="26">
        <f t="shared" si="25"/>
        <v>0</v>
      </c>
      <c r="K236" s="49">
        <v>3.5000000000000003E-2</v>
      </c>
    </row>
    <row r="237" spans="1:11" ht="16.05" customHeight="1" x14ac:dyDescent="0.25">
      <c r="A237" s="48">
        <f t="shared" si="30"/>
        <v>50495</v>
      </c>
      <c r="B237" s="45" t="str">
        <f t="shared" si="26"/>
        <v>A237</v>
      </c>
      <c r="C237" s="46">
        <v>225</v>
      </c>
      <c r="D237" s="4">
        <f t="shared" si="27"/>
        <v>0</v>
      </c>
      <c r="E237" s="4">
        <f t="shared" si="31"/>
        <v>0</v>
      </c>
      <c r="F237" s="4">
        <f t="shared" si="28"/>
        <v>0</v>
      </c>
      <c r="G237" s="4">
        <f t="shared" si="29"/>
        <v>0</v>
      </c>
      <c r="H237" s="4">
        <f t="shared" si="24"/>
        <v>0</v>
      </c>
      <c r="I237" s="26">
        <f t="shared" si="25"/>
        <v>0</v>
      </c>
      <c r="K237" s="49">
        <v>3.5000000000000003E-2</v>
      </c>
    </row>
    <row r="238" spans="1:11" ht="16.05" customHeight="1" x14ac:dyDescent="0.25">
      <c r="A238" s="48">
        <f t="shared" si="30"/>
        <v>50525</v>
      </c>
      <c r="B238" s="45" t="str">
        <f t="shared" si="26"/>
        <v>A238</v>
      </c>
      <c r="C238" s="46">
        <v>226</v>
      </c>
      <c r="D238" s="4">
        <f t="shared" si="27"/>
        <v>0</v>
      </c>
      <c r="E238" s="4">
        <f t="shared" si="31"/>
        <v>0</v>
      </c>
      <c r="F238" s="4">
        <f t="shared" si="28"/>
        <v>0</v>
      </c>
      <c r="G238" s="4">
        <f t="shared" si="29"/>
        <v>0</v>
      </c>
      <c r="H238" s="4">
        <f t="shared" si="24"/>
        <v>0</v>
      </c>
      <c r="I238" s="26">
        <f t="shared" si="25"/>
        <v>0</v>
      </c>
      <c r="K238" s="49">
        <v>3.5000000000000003E-2</v>
      </c>
    </row>
    <row r="239" spans="1:11" ht="16.05" customHeight="1" x14ac:dyDescent="0.25">
      <c r="A239" s="48">
        <f t="shared" si="30"/>
        <v>50556</v>
      </c>
      <c r="B239" s="45" t="str">
        <f t="shared" si="26"/>
        <v>A239</v>
      </c>
      <c r="C239" s="46">
        <v>227</v>
      </c>
      <c r="D239" s="4">
        <f t="shared" si="27"/>
        <v>0</v>
      </c>
      <c r="E239" s="4">
        <f t="shared" si="31"/>
        <v>0</v>
      </c>
      <c r="F239" s="4">
        <f t="shared" si="28"/>
        <v>0</v>
      </c>
      <c r="G239" s="4">
        <f t="shared" si="29"/>
        <v>0</v>
      </c>
      <c r="H239" s="4">
        <f t="shared" si="24"/>
        <v>0</v>
      </c>
      <c r="I239" s="26">
        <f t="shared" si="25"/>
        <v>0</v>
      </c>
      <c r="K239" s="49">
        <v>3.5000000000000003E-2</v>
      </c>
    </row>
    <row r="240" spans="1:11" ht="16.05" customHeight="1" x14ac:dyDescent="0.25">
      <c r="A240" s="48">
        <f t="shared" si="30"/>
        <v>50586</v>
      </c>
      <c r="B240" s="45" t="str">
        <f t="shared" si="26"/>
        <v>A240</v>
      </c>
      <c r="C240" s="46">
        <v>228</v>
      </c>
      <c r="D240" s="4">
        <f t="shared" si="27"/>
        <v>0</v>
      </c>
      <c r="E240" s="4">
        <f t="shared" si="31"/>
        <v>0</v>
      </c>
      <c r="F240" s="4">
        <f t="shared" si="28"/>
        <v>0</v>
      </c>
      <c r="G240" s="4">
        <f t="shared" si="29"/>
        <v>0</v>
      </c>
      <c r="H240" s="4">
        <f t="shared" si="24"/>
        <v>0</v>
      </c>
      <c r="I240" s="26">
        <f t="shared" si="25"/>
        <v>0</v>
      </c>
      <c r="K240" s="49">
        <v>3.5000000000000003E-2</v>
      </c>
    </row>
    <row r="241" spans="1:11" ht="16.05" customHeight="1" x14ac:dyDescent="0.25">
      <c r="A241" s="48">
        <f t="shared" si="30"/>
        <v>50617</v>
      </c>
      <c r="B241" s="45" t="str">
        <f t="shared" si="26"/>
        <v>A241</v>
      </c>
      <c r="C241" s="46">
        <v>229</v>
      </c>
      <c r="D241" s="4">
        <f t="shared" si="27"/>
        <v>0</v>
      </c>
      <c r="E241" s="4">
        <f t="shared" si="31"/>
        <v>0</v>
      </c>
      <c r="F241" s="4">
        <f t="shared" si="28"/>
        <v>0</v>
      </c>
      <c r="G241" s="4">
        <f t="shared" si="29"/>
        <v>0</v>
      </c>
      <c r="H241" s="4">
        <f t="shared" si="24"/>
        <v>0</v>
      </c>
      <c r="I241" s="26">
        <f t="shared" si="25"/>
        <v>0</v>
      </c>
      <c r="K241" s="49">
        <v>3.5000000000000003E-2</v>
      </c>
    </row>
    <row r="242" spans="1:11" ht="16.05" customHeight="1" x14ac:dyDescent="0.25">
      <c r="A242" s="48">
        <f t="shared" si="30"/>
        <v>50648</v>
      </c>
      <c r="B242" s="45" t="str">
        <f t="shared" si="26"/>
        <v>A242</v>
      </c>
      <c r="C242" s="46">
        <v>230</v>
      </c>
      <c r="D242" s="4">
        <f t="shared" si="27"/>
        <v>0</v>
      </c>
      <c r="E242" s="4">
        <f t="shared" si="31"/>
        <v>0</v>
      </c>
      <c r="F242" s="4">
        <f t="shared" si="28"/>
        <v>0</v>
      </c>
      <c r="G242" s="4">
        <f t="shared" si="29"/>
        <v>0</v>
      </c>
      <c r="H242" s="4">
        <f t="shared" si="24"/>
        <v>0</v>
      </c>
      <c r="I242" s="26">
        <f t="shared" si="25"/>
        <v>0</v>
      </c>
      <c r="K242" s="49">
        <v>3.5000000000000003E-2</v>
      </c>
    </row>
    <row r="243" spans="1:11" ht="16.05" customHeight="1" x14ac:dyDescent="0.25">
      <c r="A243" s="48">
        <f t="shared" si="30"/>
        <v>50678</v>
      </c>
      <c r="B243" s="45" t="str">
        <f t="shared" si="26"/>
        <v>A243</v>
      </c>
      <c r="C243" s="46">
        <v>231</v>
      </c>
      <c r="D243" s="4">
        <f t="shared" si="27"/>
        <v>0</v>
      </c>
      <c r="E243" s="4">
        <f t="shared" si="31"/>
        <v>0</v>
      </c>
      <c r="F243" s="4">
        <f t="shared" si="28"/>
        <v>0</v>
      </c>
      <c r="G243" s="4">
        <f t="shared" si="29"/>
        <v>0</v>
      </c>
      <c r="H243" s="4">
        <f t="shared" si="24"/>
        <v>0</v>
      </c>
      <c r="I243" s="26">
        <f t="shared" si="25"/>
        <v>0</v>
      </c>
      <c r="K243" s="49">
        <v>3.5000000000000003E-2</v>
      </c>
    </row>
    <row r="244" spans="1:11" ht="16.05" customHeight="1" x14ac:dyDescent="0.25">
      <c r="A244" s="48">
        <f t="shared" si="30"/>
        <v>50709</v>
      </c>
      <c r="B244" s="45" t="str">
        <f t="shared" si="26"/>
        <v>A244</v>
      </c>
      <c r="C244" s="46">
        <v>232</v>
      </c>
      <c r="D244" s="4">
        <f t="shared" si="27"/>
        <v>0</v>
      </c>
      <c r="E244" s="4">
        <f t="shared" si="31"/>
        <v>0</v>
      </c>
      <c r="F244" s="4">
        <f t="shared" si="28"/>
        <v>0</v>
      </c>
      <c r="G244" s="4">
        <f t="shared" si="29"/>
        <v>0</v>
      </c>
      <c r="H244" s="4">
        <f t="shared" si="24"/>
        <v>0</v>
      </c>
      <c r="I244" s="26">
        <f t="shared" si="25"/>
        <v>0</v>
      </c>
      <c r="K244" s="49">
        <v>3.5000000000000003E-2</v>
      </c>
    </row>
    <row r="245" spans="1:11" ht="16.05" customHeight="1" x14ac:dyDescent="0.25">
      <c r="A245" s="48">
        <f t="shared" si="30"/>
        <v>50739</v>
      </c>
      <c r="B245" s="45" t="str">
        <f t="shared" si="26"/>
        <v>A245</v>
      </c>
      <c r="C245" s="46">
        <v>233</v>
      </c>
      <c r="D245" s="4">
        <f t="shared" si="27"/>
        <v>0</v>
      </c>
      <c r="E245" s="4">
        <f t="shared" si="31"/>
        <v>0</v>
      </c>
      <c r="F245" s="4">
        <f t="shared" si="28"/>
        <v>0</v>
      </c>
      <c r="G245" s="4">
        <f t="shared" si="29"/>
        <v>0</v>
      </c>
      <c r="H245" s="4">
        <f t="shared" si="24"/>
        <v>0</v>
      </c>
      <c r="I245" s="26">
        <f t="shared" si="25"/>
        <v>0</v>
      </c>
      <c r="K245" s="49">
        <v>3.5000000000000003E-2</v>
      </c>
    </row>
    <row r="246" spans="1:11" ht="16.05" customHeight="1" x14ac:dyDescent="0.25">
      <c r="A246" s="48">
        <f t="shared" si="30"/>
        <v>50770</v>
      </c>
      <c r="B246" s="45" t="str">
        <f t="shared" si="26"/>
        <v>A246</v>
      </c>
      <c r="C246" s="46">
        <v>234</v>
      </c>
      <c r="D246" s="4">
        <f t="shared" si="27"/>
        <v>0</v>
      </c>
      <c r="E246" s="4">
        <f t="shared" si="31"/>
        <v>0</v>
      </c>
      <c r="F246" s="4">
        <f t="shared" si="28"/>
        <v>0</v>
      </c>
      <c r="G246" s="4">
        <f t="shared" si="29"/>
        <v>0</v>
      </c>
      <c r="H246" s="4">
        <f t="shared" si="24"/>
        <v>0</v>
      </c>
      <c r="I246" s="26">
        <f t="shared" si="25"/>
        <v>0</v>
      </c>
      <c r="K246" s="49">
        <v>3.5000000000000003E-2</v>
      </c>
    </row>
    <row r="247" spans="1:11" ht="16.05" customHeight="1" x14ac:dyDescent="0.25">
      <c r="A247" s="48">
        <f t="shared" si="30"/>
        <v>50801</v>
      </c>
      <c r="B247" s="45" t="str">
        <f t="shared" si="26"/>
        <v>A247</v>
      </c>
      <c r="C247" s="46">
        <v>235</v>
      </c>
      <c r="D247" s="4">
        <f t="shared" si="27"/>
        <v>0</v>
      </c>
      <c r="E247" s="4">
        <f t="shared" si="31"/>
        <v>0</v>
      </c>
      <c r="F247" s="4">
        <f t="shared" si="28"/>
        <v>0</v>
      </c>
      <c r="G247" s="4">
        <f t="shared" si="29"/>
        <v>0</v>
      </c>
      <c r="H247" s="4">
        <f t="shared" si="24"/>
        <v>0</v>
      </c>
      <c r="I247" s="26">
        <f t="shared" si="25"/>
        <v>0</v>
      </c>
      <c r="K247" s="49">
        <v>3.5000000000000003E-2</v>
      </c>
    </row>
    <row r="248" spans="1:11" ht="16.05" customHeight="1" x14ac:dyDescent="0.25">
      <c r="A248" s="48">
        <f t="shared" si="30"/>
        <v>50829</v>
      </c>
      <c r="B248" s="45" t="str">
        <f t="shared" si="26"/>
        <v>A248</v>
      </c>
      <c r="C248" s="46">
        <v>236</v>
      </c>
      <c r="D248" s="4">
        <f t="shared" si="27"/>
        <v>0</v>
      </c>
      <c r="E248" s="4">
        <f t="shared" si="31"/>
        <v>0</v>
      </c>
      <c r="F248" s="4">
        <f t="shared" si="28"/>
        <v>0</v>
      </c>
      <c r="G248" s="4">
        <f t="shared" si="29"/>
        <v>0</v>
      </c>
      <c r="H248" s="4">
        <f t="shared" si="24"/>
        <v>0</v>
      </c>
      <c r="I248" s="26">
        <f t="shared" si="25"/>
        <v>0</v>
      </c>
      <c r="K248" s="49">
        <v>3.5000000000000003E-2</v>
      </c>
    </row>
    <row r="249" spans="1:11" ht="16.05" customHeight="1" x14ac:dyDescent="0.25">
      <c r="A249" s="48">
        <f t="shared" si="30"/>
        <v>50860</v>
      </c>
      <c r="B249" s="45" t="str">
        <f t="shared" si="26"/>
        <v>A249</v>
      </c>
      <c r="C249" s="46">
        <v>237</v>
      </c>
      <c r="D249" s="4">
        <f t="shared" si="27"/>
        <v>0</v>
      </c>
      <c r="E249" s="4">
        <f t="shared" si="31"/>
        <v>0</v>
      </c>
      <c r="F249" s="4">
        <f t="shared" si="28"/>
        <v>0</v>
      </c>
      <c r="G249" s="4">
        <f t="shared" si="29"/>
        <v>0</v>
      </c>
      <c r="H249" s="4">
        <f t="shared" si="24"/>
        <v>0</v>
      </c>
      <c r="I249" s="26">
        <f t="shared" si="25"/>
        <v>0</v>
      </c>
      <c r="K249" s="49">
        <v>3.5000000000000003E-2</v>
      </c>
    </row>
    <row r="250" spans="1:11" ht="16.05" customHeight="1" x14ac:dyDescent="0.25">
      <c r="A250" s="48">
        <f t="shared" si="30"/>
        <v>50890</v>
      </c>
      <c r="B250" s="45" t="str">
        <f t="shared" si="26"/>
        <v>A250</v>
      </c>
      <c r="C250" s="46">
        <v>238</v>
      </c>
      <c r="D250" s="4">
        <f t="shared" si="27"/>
        <v>0</v>
      </c>
      <c r="E250" s="4">
        <f t="shared" si="31"/>
        <v>0</v>
      </c>
      <c r="F250" s="4">
        <f t="shared" si="28"/>
        <v>0</v>
      </c>
      <c r="G250" s="4">
        <f t="shared" si="29"/>
        <v>0</v>
      </c>
      <c r="H250" s="4">
        <f t="shared" si="24"/>
        <v>0</v>
      </c>
      <c r="I250" s="26">
        <f t="shared" si="25"/>
        <v>0</v>
      </c>
      <c r="K250" s="49">
        <v>3.5000000000000003E-2</v>
      </c>
    </row>
    <row r="251" spans="1:11" ht="16.05" customHeight="1" x14ac:dyDescent="0.25">
      <c r="A251" s="48">
        <f t="shared" si="30"/>
        <v>50921</v>
      </c>
      <c r="B251" s="45" t="str">
        <f t="shared" si="26"/>
        <v>A251</v>
      </c>
      <c r="C251" s="46">
        <v>239</v>
      </c>
      <c r="D251" s="4">
        <f t="shared" si="27"/>
        <v>0</v>
      </c>
      <c r="E251" s="4">
        <f t="shared" si="31"/>
        <v>0</v>
      </c>
      <c r="F251" s="4">
        <f t="shared" si="28"/>
        <v>0</v>
      </c>
      <c r="G251" s="4">
        <f t="shared" si="29"/>
        <v>0</v>
      </c>
      <c r="H251" s="4">
        <f t="shared" si="24"/>
        <v>0</v>
      </c>
      <c r="I251" s="26">
        <f t="shared" si="25"/>
        <v>0</v>
      </c>
      <c r="K251" s="49">
        <v>3.5000000000000003E-2</v>
      </c>
    </row>
    <row r="252" spans="1:11" ht="16.05" customHeight="1" x14ac:dyDescent="0.25">
      <c r="A252" s="48">
        <f t="shared" si="30"/>
        <v>50951</v>
      </c>
      <c r="B252" s="45" t="str">
        <f t="shared" si="26"/>
        <v>A252</v>
      </c>
      <c r="C252" s="46">
        <v>240</v>
      </c>
      <c r="D252" s="4">
        <f t="shared" si="27"/>
        <v>0</v>
      </c>
      <c r="E252" s="4">
        <f t="shared" si="31"/>
        <v>0</v>
      </c>
      <c r="F252" s="4">
        <f t="shared" si="28"/>
        <v>0</v>
      </c>
      <c r="G252" s="4">
        <f t="shared" si="29"/>
        <v>0</v>
      </c>
      <c r="H252" s="4">
        <f t="shared" si="24"/>
        <v>0</v>
      </c>
      <c r="I252" s="26">
        <f t="shared" si="25"/>
        <v>0</v>
      </c>
      <c r="K252" s="49">
        <v>3.5000000000000003E-2</v>
      </c>
    </row>
    <row r="253" spans="1:11" ht="16.05" customHeight="1" x14ac:dyDescent="0.25">
      <c r="A253" s="48">
        <f t="shared" si="30"/>
        <v>50982</v>
      </c>
      <c r="B253" s="45" t="str">
        <f t="shared" si="26"/>
        <v>A253</v>
      </c>
      <c r="C253" s="46">
        <v>241</v>
      </c>
      <c r="D253" s="4">
        <f t="shared" si="27"/>
        <v>0</v>
      </c>
      <c r="E253" s="4">
        <f t="shared" si="31"/>
        <v>0</v>
      </c>
      <c r="F253" s="4">
        <f t="shared" si="28"/>
        <v>0</v>
      </c>
      <c r="G253" s="4">
        <f t="shared" si="29"/>
        <v>0</v>
      </c>
      <c r="H253" s="4">
        <f t="shared" si="24"/>
        <v>0</v>
      </c>
      <c r="I253" s="26">
        <f t="shared" si="25"/>
        <v>0</v>
      </c>
      <c r="K253" s="49">
        <v>3.5000000000000003E-2</v>
      </c>
    </row>
    <row r="254" spans="1:11" ht="16.05" customHeight="1" x14ac:dyDescent="0.25">
      <c r="A254" s="48">
        <f t="shared" si="30"/>
        <v>51013</v>
      </c>
      <c r="B254" s="45" t="str">
        <f t="shared" si="26"/>
        <v>A254</v>
      </c>
      <c r="C254" s="46">
        <v>242</v>
      </c>
      <c r="D254" s="4">
        <f t="shared" si="27"/>
        <v>0</v>
      </c>
      <c r="E254" s="4">
        <f t="shared" si="31"/>
        <v>0</v>
      </c>
      <c r="F254" s="4">
        <f t="shared" si="28"/>
        <v>0</v>
      </c>
      <c r="G254" s="4">
        <f t="shared" si="29"/>
        <v>0</v>
      </c>
      <c r="H254" s="4">
        <f t="shared" si="24"/>
        <v>0</v>
      </c>
      <c r="I254" s="26">
        <f t="shared" si="25"/>
        <v>0</v>
      </c>
      <c r="K254" s="49">
        <v>3.5000000000000003E-2</v>
      </c>
    </row>
    <row r="255" spans="1:11" ht="16.05" customHeight="1" x14ac:dyDescent="0.25">
      <c r="A255" s="48">
        <f t="shared" si="30"/>
        <v>51043</v>
      </c>
      <c r="B255" s="45" t="str">
        <f t="shared" si="26"/>
        <v>A255</v>
      </c>
      <c r="C255" s="46">
        <v>243</v>
      </c>
      <c r="D255" s="4">
        <f t="shared" si="27"/>
        <v>0</v>
      </c>
      <c r="E255" s="4">
        <f t="shared" si="31"/>
        <v>0</v>
      </c>
      <c r="F255" s="4">
        <f t="shared" si="28"/>
        <v>0</v>
      </c>
      <c r="G255" s="4">
        <f t="shared" si="29"/>
        <v>0</v>
      </c>
      <c r="H255" s="4">
        <f t="shared" si="24"/>
        <v>0</v>
      </c>
      <c r="I255" s="26">
        <f t="shared" si="25"/>
        <v>0</v>
      </c>
      <c r="K255" s="49">
        <v>3.5000000000000003E-2</v>
      </c>
    </row>
    <row r="256" spans="1:11" ht="16.05" customHeight="1" x14ac:dyDescent="0.25">
      <c r="A256" s="48">
        <f t="shared" si="30"/>
        <v>51074</v>
      </c>
      <c r="B256" s="45" t="str">
        <f t="shared" si="26"/>
        <v>A256</v>
      </c>
      <c r="C256" s="46">
        <v>244</v>
      </c>
      <c r="D256" s="4">
        <f t="shared" si="27"/>
        <v>0</v>
      </c>
      <c r="E256" s="4">
        <f t="shared" si="31"/>
        <v>0</v>
      </c>
      <c r="F256" s="4">
        <f t="shared" si="28"/>
        <v>0</v>
      </c>
      <c r="G256" s="4">
        <f t="shared" si="29"/>
        <v>0</v>
      </c>
      <c r="H256" s="4">
        <f t="shared" si="24"/>
        <v>0</v>
      </c>
      <c r="I256" s="26">
        <f t="shared" si="25"/>
        <v>0</v>
      </c>
      <c r="K256" s="49">
        <v>3.5000000000000003E-2</v>
      </c>
    </row>
    <row r="257" spans="1:11" ht="16.05" customHeight="1" x14ac:dyDescent="0.25">
      <c r="A257" s="48">
        <f t="shared" si="30"/>
        <v>51104</v>
      </c>
      <c r="B257" s="45" t="str">
        <f t="shared" si="26"/>
        <v>A257</v>
      </c>
      <c r="C257" s="46">
        <v>245</v>
      </c>
      <c r="D257" s="4">
        <f t="shared" si="27"/>
        <v>0</v>
      </c>
      <c r="E257" s="4">
        <f t="shared" si="31"/>
        <v>0</v>
      </c>
      <c r="F257" s="4">
        <f t="shared" si="28"/>
        <v>0</v>
      </c>
      <c r="G257" s="4">
        <f t="shared" si="29"/>
        <v>0</v>
      </c>
      <c r="H257" s="4">
        <f t="shared" si="24"/>
        <v>0</v>
      </c>
      <c r="I257" s="26">
        <f t="shared" si="25"/>
        <v>0</v>
      </c>
      <c r="K257" s="49">
        <v>3.5000000000000003E-2</v>
      </c>
    </row>
    <row r="258" spans="1:11" ht="16.05" customHeight="1" x14ac:dyDescent="0.25">
      <c r="A258" s="48">
        <f t="shared" si="30"/>
        <v>51135</v>
      </c>
      <c r="B258" s="45" t="str">
        <f t="shared" si="26"/>
        <v>A258</v>
      </c>
      <c r="C258" s="46">
        <v>246</v>
      </c>
      <c r="D258" s="4">
        <f t="shared" si="27"/>
        <v>0</v>
      </c>
      <c r="E258" s="4">
        <f t="shared" si="31"/>
        <v>0</v>
      </c>
      <c r="F258" s="4">
        <f t="shared" si="28"/>
        <v>0</v>
      </c>
      <c r="G258" s="4">
        <f t="shared" si="29"/>
        <v>0</v>
      </c>
      <c r="H258" s="4">
        <f t="shared" si="24"/>
        <v>0</v>
      </c>
      <c r="I258" s="26">
        <f t="shared" si="25"/>
        <v>0</v>
      </c>
      <c r="K258" s="49">
        <v>3.5000000000000003E-2</v>
      </c>
    </row>
    <row r="259" spans="1:11" ht="16.05" customHeight="1" x14ac:dyDescent="0.25">
      <c r="A259" s="48">
        <f t="shared" si="30"/>
        <v>51166</v>
      </c>
      <c r="B259" s="45" t="str">
        <f t="shared" si="26"/>
        <v>A259</v>
      </c>
      <c r="C259" s="46">
        <v>247</v>
      </c>
      <c r="D259" s="4">
        <f t="shared" si="27"/>
        <v>0</v>
      </c>
      <c r="E259" s="4">
        <f t="shared" si="31"/>
        <v>0</v>
      </c>
      <c r="F259" s="4">
        <f t="shared" si="28"/>
        <v>0</v>
      </c>
      <c r="G259" s="4">
        <f t="shared" si="29"/>
        <v>0</v>
      </c>
      <c r="H259" s="4">
        <f t="shared" si="24"/>
        <v>0</v>
      </c>
      <c r="I259" s="26">
        <f t="shared" si="25"/>
        <v>0</v>
      </c>
      <c r="K259" s="49">
        <v>3.5000000000000003E-2</v>
      </c>
    </row>
    <row r="260" spans="1:11" ht="16.05" customHeight="1" x14ac:dyDescent="0.25">
      <c r="A260" s="48">
        <f t="shared" si="30"/>
        <v>51195</v>
      </c>
      <c r="B260" s="45" t="str">
        <f t="shared" si="26"/>
        <v>A260</v>
      </c>
      <c r="C260" s="46">
        <v>248</v>
      </c>
      <c r="D260" s="4">
        <f t="shared" si="27"/>
        <v>0</v>
      </c>
      <c r="E260" s="4">
        <f t="shared" si="31"/>
        <v>0</v>
      </c>
      <c r="F260" s="4">
        <f t="shared" si="28"/>
        <v>0</v>
      </c>
      <c r="G260" s="4">
        <f t="shared" si="29"/>
        <v>0</v>
      </c>
      <c r="H260" s="4">
        <f t="shared" si="24"/>
        <v>0</v>
      </c>
      <c r="I260" s="26">
        <f t="shared" si="25"/>
        <v>0</v>
      </c>
      <c r="K260" s="49">
        <v>3.5000000000000003E-2</v>
      </c>
    </row>
    <row r="261" spans="1:11" ht="16.05" customHeight="1" x14ac:dyDescent="0.25">
      <c r="A261" s="48">
        <f t="shared" si="30"/>
        <v>51226</v>
      </c>
      <c r="B261" s="45" t="str">
        <f t="shared" si="26"/>
        <v>A261</v>
      </c>
      <c r="C261" s="46">
        <v>249</v>
      </c>
      <c r="D261" s="4">
        <f t="shared" si="27"/>
        <v>0</v>
      </c>
      <c r="E261" s="4">
        <f t="shared" si="31"/>
        <v>0</v>
      </c>
      <c r="F261" s="4">
        <f t="shared" si="28"/>
        <v>0</v>
      </c>
      <c r="G261" s="4">
        <f t="shared" si="29"/>
        <v>0</v>
      </c>
      <c r="H261" s="4">
        <f t="shared" si="24"/>
        <v>0</v>
      </c>
      <c r="I261" s="26">
        <f t="shared" si="25"/>
        <v>0</v>
      </c>
      <c r="K261" s="49">
        <v>3.5000000000000003E-2</v>
      </c>
    </row>
    <row r="262" spans="1:11" ht="16.05" customHeight="1" x14ac:dyDescent="0.25">
      <c r="A262" s="48">
        <f t="shared" si="30"/>
        <v>51256</v>
      </c>
      <c r="B262" s="45" t="str">
        <f t="shared" si="26"/>
        <v>A262</v>
      </c>
      <c r="C262" s="46">
        <v>250</v>
      </c>
      <c r="D262" s="4">
        <f t="shared" si="27"/>
        <v>0</v>
      </c>
      <c r="E262" s="4">
        <f t="shared" si="31"/>
        <v>0</v>
      </c>
      <c r="F262" s="4">
        <f t="shared" si="28"/>
        <v>0</v>
      </c>
      <c r="G262" s="4">
        <f t="shared" si="29"/>
        <v>0</v>
      </c>
      <c r="H262" s="4">
        <f t="shared" si="24"/>
        <v>0</v>
      </c>
      <c r="I262" s="26">
        <f t="shared" si="25"/>
        <v>0</v>
      </c>
      <c r="K262" s="49">
        <v>3.5000000000000003E-2</v>
      </c>
    </row>
    <row r="263" spans="1:11" ht="16.05" customHeight="1" x14ac:dyDescent="0.25">
      <c r="A263" s="48">
        <f t="shared" si="30"/>
        <v>51287</v>
      </c>
      <c r="B263" s="45" t="str">
        <f t="shared" si="26"/>
        <v>A263</v>
      </c>
      <c r="C263" s="46">
        <v>251</v>
      </c>
      <c r="D263" s="4">
        <f t="shared" si="27"/>
        <v>0</v>
      </c>
      <c r="E263" s="4">
        <f t="shared" si="31"/>
        <v>0</v>
      </c>
      <c r="F263" s="4">
        <f t="shared" si="28"/>
        <v>0</v>
      </c>
      <c r="G263" s="4">
        <f t="shared" si="29"/>
        <v>0</v>
      </c>
      <c r="H263" s="4">
        <f t="shared" si="24"/>
        <v>0</v>
      </c>
      <c r="I263" s="26">
        <f t="shared" si="25"/>
        <v>0</v>
      </c>
      <c r="K263" s="49">
        <v>3.5000000000000003E-2</v>
      </c>
    </row>
    <row r="264" spans="1:11" ht="16.05" customHeight="1" x14ac:dyDescent="0.25">
      <c r="A264" s="48">
        <f t="shared" si="30"/>
        <v>51317</v>
      </c>
      <c r="B264" s="45" t="str">
        <f t="shared" si="26"/>
        <v>A264</v>
      </c>
      <c r="C264" s="46">
        <v>252</v>
      </c>
      <c r="D264" s="4">
        <f t="shared" si="27"/>
        <v>0</v>
      </c>
      <c r="E264" s="4">
        <f t="shared" si="31"/>
        <v>0</v>
      </c>
      <c r="F264" s="4">
        <f t="shared" si="28"/>
        <v>0</v>
      </c>
      <c r="G264" s="4">
        <f t="shared" si="29"/>
        <v>0</v>
      </c>
      <c r="H264" s="4">
        <f t="shared" si="24"/>
        <v>0</v>
      </c>
      <c r="I264" s="26">
        <f t="shared" si="25"/>
        <v>0</v>
      </c>
      <c r="K264" s="49">
        <v>3.5000000000000003E-2</v>
      </c>
    </row>
    <row r="265" spans="1:11" ht="16.05" customHeight="1" x14ac:dyDescent="0.25">
      <c r="A265" s="48">
        <f t="shared" si="30"/>
        <v>51348</v>
      </c>
      <c r="B265" s="45" t="str">
        <f t="shared" si="26"/>
        <v>A265</v>
      </c>
      <c r="C265" s="46">
        <v>253</v>
      </c>
      <c r="D265" s="4">
        <f t="shared" si="27"/>
        <v>0</v>
      </c>
      <c r="E265" s="4">
        <f t="shared" si="31"/>
        <v>0</v>
      </c>
      <c r="F265" s="4">
        <f t="shared" si="28"/>
        <v>0</v>
      </c>
      <c r="G265" s="4">
        <f t="shared" si="29"/>
        <v>0</v>
      </c>
      <c r="H265" s="4">
        <f t="shared" si="24"/>
        <v>0</v>
      </c>
      <c r="I265" s="26">
        <f t="shared" si="25"/>
        <v>0</v>
      </c>
      <c r="K265" s="49">
        <v>3.5000000000000003E-2</v>
      </c>
    </row>
    <row r="266" spans="1:11" ht="16.05" customHeight="1" x14ac:dyDescent="0.25">
      <c r="A266" s="48">
        <f t="shared" si="30"/>
        <v>51379</v>
      </c>
      <c r="B266" s="45" t="str">
        <f t="shared" si="26"/>
        <v>A266</v>
      </c>
      <c r="C266" s="46">
        <v>254</v>
      </c>
      <c r="D266" s="4">
        <f t="shared" si="27"/>
        <v>0</v>
      </c>
      <c r="E266" s="4">
        <f t="shared" si="31"/>
        <v>0</v>
      </c>
      <c r="F266" s="4">
        <f t="shared" si="28"/>
        <v>0</v>
      </c>
      <c r="G266" s="4">
        <f t="shared" si="29"/>
        <v>0</v>
      </c>
      <c r="H266" s="4">
        <f t="shared" si="24"/>
        <v>0</v>
      </c>
      <c r="I266" s="26">
        <f t="shared" si="25"/>
        <v>0</v>
      </c>
      <c r="K266" s="49">
        <v>3.5000000000000003E-2</v>
      </c>
    </row>
    <row r="267" spans="1:11" ht="16.05" customHeight="1" x14ac:dyDescent="0.25">
      <c r="A267" s="48">
        <f t="shared" si="30"/>
        <v>51409</v>
      </c>
      <c r="B267" s="45" t="str">
        <f t="shared" si="26"/>
        <v>A267</v>
      </c>
      <c r="C267" s="46">
        <v>255</v>
      </c>
      <c r="D267" s="4">
        <f t="shared" si="27"/>
        <v>0</v>
      </c>
      <c r="E267" s="4">
        <f t="shared" si="31"/>
        <v>0</v>
      </c>
      <c r="F267" s="4">
        <f t="shared" si="28"/>
        <v>0</v>
      </c>
      <c r="G267" s="4">
        <f t="shared" si="29"/>
        <v>0</v>
      </c>
      <c r="H267" s="4">
        <f t="shared" si="24"/>
        <v>0</v>
      </c>
      <c r="I267" s="26">
        <f t="shared" si="25"/>
        <v>0</v>
      </c>
      <c r="K267" s="49">
        <v>3.5000000000000003E-2</v>
      </c>
    </row>
    <row r="268" spans="1:11" ht="16.05" customHeight="1" x14ac:dyDescent="0.25">
      <c r="A268" s="48">
        <f t="shared" si="30"/>
        <v>51440</v>
      </c>
      <c r="B268" s="45" t="str">
        <f t="shared" si="26"/>
        <v>A268</v>
      </c>
      <c r="C268" s="46">
        <v>256</v>
      </c>
      <c r="D268" s="4">
        <f t="shared" si="27"/>
        <v>0</v>
      </c>
      <c r="E268" s="4">
        <f t="shared" si="31"/>
        <v>0</v>
      </c>
      <c r="F268" s="4">
        <f t="shared" si="28"/>
        <v>0</v>
      </c>
      <c r="G268" s="4">
        <f t="shared" si="29"/>
        <v>0</v>
      </c>
      <c r="H268" s="4">
        <f t="shared" si="24"/>
        <v>0</v>
      </c>
      <c r="I268" s="26">
        <f t="shared" si="25"/>
        <v>0</v>
      </c>
      <c r="K268" s="49">
        <v>3.5000000000000003E-2</v>
      </c>
    </row>
    <row r="269" spans="1:11" ht="16.05" customHeight="1" x14ac:dyDescent="0.25">
      <c r="A269" s="48">
        <f t="shared" si="30"/>
        <v>51470</v>
      </c>
      <c r="B269" s="45" t="str">
        <f t="shared" si="26"/>
        <v>A269</v>
      </c>
      <c r="C269" s="46">
        <v>257</v>
      </c>
      <c r="D269" s="4">
        <f t="shared" si="27"/>
        <v>0</v>
      </c>
      <c r="E269" s="4">
        <f t="shared" si="31"/>
        <v>0</v>
      </c>
      <c r="F269" s="4">
        <f t="shared" si="28"/>
        <v>0</v>
      </c>
      <c r="G269" s="4">
        <f t="shared" si="29"/>
        <v>0</v>
      </c>
      <c r="H269" s="4">
        <f t="shared" ref="H269:H332" si="32">D269-G269</f>
        <v>0</v>
      </c>
      <c r="I269" s="26">
        <f t="shared" ref="I269:I332" si="33">H269/$D$4</f>
        <v>0</v>
      </c>
      <c r="K269" s="49">
        <v>3.5000000000000003E-2</v>
      </c>
    </row>
    <row r="270" spans="1:11" ht="16.05" customHeight="1" x14ac:dyDescent="0.25">
      <c r="A270" s="48">
        <f t="shared" si="30"/>
        <v>51501</v>
      </c>
      <c r="B270" s="45" t="str">
        <f t="shared" ref="B270:B333" si="34">"A"&amp;ROW(A270)</f>
        <v>A270</v>
      </c>
      <c r="C270" s="46">
        <v>258</v>
      </c>
      <c r="D270" s="4">
        <f t="shared" ref="D270:D333" si="35">IF(ROUND(H269,0)&gt;0,H269,0)</f>
        <v>0</v>
      </c>
      <c r="E270" s="4">
        <f t="shared" si="31"/>
        <v>0</v>
      </c>
      <c r="F270" s="4">
        <f t="shared" ref="F270:F333" si="36">IF($D$6+1-C270&lt;=0,0,IF($D$9="Beginning",(D270-E270)*K270/12,D270*K270/12))</f>
        <v>0</v>
      </c>
      <c r="G270" s="4">
        <f t="shared" ref="G270:G333" si="37">IF(ROUND($D$6+1-C270,2)&lt;=0,0,E270-F270)</f>
        <v>0</v>
      </c>
      <c r="H270" s="4">
        <f t="shared" si="32"/>
        <v>0</v>
      </c>
      <c r="I270" s="26">
        <f t="shared" si="33"/>
        <v>0</v>
      </c>
      <c r="K270" s="49">
        <v>3.5000000000000003E-2</v>
      </c>
    </row>
    <row r="271" spans="1:11" ht="16.05" customHeight="1" x14ac:dyDescent="0.25">
      <c r="A271" s="48">
        <f t="shared" ref="A271:A334" si="38">DATE(YEAR(A270),MONTH(A270)+2,1-1)</f>
        <v>51532</v>
      </c>
      <c r="B271" s="45" t="str">
        <f t="shared" si="34"/>
        <v>A271</v>
      </c>
      <c r="C271" s="46">
        <v>259</v>
      </c>
      <c r="D271" s="4">
        <f t="shared" si="35"/>
        <v>0</v>
      </c>
      <c r="E271" s="4">
        <f t="shared" ref="E271:E334" si="39">IF($D$6+1-C271&lt;=0,0,IF($D$9="Beginning",PMT(K270/12,$D$6+1-C271,-(D270-E270),-PV(K270/12,1,0,$D$10),0),PMT(K271/12,$D$6+1-C271,-D271,$D$10,0)))</f>
        <v>0</v>
      </c>
      <c r="F271" s="4">
        <f t="shared" si="36"/>
        <v>0</v>
      </c>
      <c r="G271" s="4">
        <f t="shared" si="37"/>
        <v>0</v>
      </c>
      <c r="H271" s="4">
        <f t="shared" si="32"/>
        <v>0</v>
      </c>
      <c r="I271" s="26">
        <f t="shared" si="33"/>
        <v>0</v>
      </c>
      <c r="K271" s="49">
        <v>3.5000000000000003E-2</v>
      </c>
    </row>
    <row r="272" spans="1:11" ht="16.05" customHeight="1" x14ac:dyDescent="0.25">
      <c r="A272" s="48">
        <f t="shared" si="38"/>
        <v>51560</v>
      </c>
      <c r="B272" s="45" t="str">
        <f t="shared" si="34"/>
        <v>A272</v>
      </c>
      <c r="C272" s="46">
        <v>260</v>
      </c>
      <c r="D272" s="4">
        <f t="shared" si="35"/>
        <v>0</v>
      </c>
      <c r="E272" s="4">
        <f t="shared" si="39"/>
        <v>0</v>
      </c>
      <c r="F272" s="4">
        <f t="shared" si="36"/>
        <v>0</v>
      </c>
      <c r="G272" s="4">
        <f t="shared" si="37"/>
        <v>0</v>
      </c>
      <c r="H272" s="4">
        <f t="shared" si="32"/>
        <v>0</v>
      </c>
      <c r="I272" s="26">
        <f t="shared" si="33"/>
        <v>0</v>
      </c>
      <c r="K272" s="49">
        <v>3.5000000000000003E-2</v>
      </c>
    </row>
    <row r="273" spans="1:11" ht="16.05" customHeight="1" x14ac:dyDescent="0.25">
      <c r="A273" s="48">
        <f t="shared" si="38"/>
        <v>51591</v>
      </c>
      <c r="B273" s="45" t="str">
        <f t="shared" si="34"/>
        <v>A273</v>
      </c>
      <c r="C273" s="46">
        <v>261</v>
      </c>
      <c r="D273" s="4">
        <f t="shared" si="35"/>
        <v>0</v>
      </c>
      <c r="E273" s="4">
        <f t="shared" si="39"/>
        <v>0</v>
      </c>
      <c r="F273" s="4">
        <f t="shared" si="36"/>
        <v>0</v>
      </c>
      <c r="G273" s="4">
        <f t="shared" si="37"/>
        <v>0</v>
      </c>
      <c r="H273" s="4">
        <f t="shared" si="32"/>
        <v>0</v>
      </c>
      <c r="I273" s="26">
        <f t="shared" si="33"/>
        <v>0</v>
      </c>
      <c r="K273" s="49">
        <v>3.5000000000000003E-2</v>
      </c>
    </row>
    <row r="274" spans="1:11" ht="16.05" customHeight="1" x14ac:dyDescent="0.25">
      <c r="A274" s="48">
        <f t="shared" si="38"/>
        <v>51621</v>
      </c>
      <c r="B274" s="45" t="str">
        <f t="shared" si="34"/>
        <v>A274</v>
      </c>
      <c r="C274" s="46">
        <v>262</v>
      </c>
      <c r="D274" s="4">
        <f t="shared" si="35"/>
        <v>0</v>
      </c>
      <c r="E274" s="4">
        <f t="shared" si="39"/>
        <v>0</v>
      </c>
      <c r="F274" s="4">
        <f t="shared" si="36"/>
        <v>0</v>
      </c>
      <c r="G274" s="4">
        <f t="shared" si="37"/>
        <v>0</v>
      </c>
      <c r="H274" s="4">
        <f t="shared" si="32"/>
        <v>0</v>
      </c>
      <c r="I274" s="26">
        <f t="shared" si="33"/>
        <v>0</v>
      </c>
      <c r="K274" s="49">
        <v>3.5000000000000003E-2</v>
      </c>
    </row>
    <row r="275" spans="1:11" ht="16.05" customHeight="1" x14ac:dyDescent="0.25">
      <c r="A275" s="48">
        <f t="shared" si="38"/>
        <v>51652</v>
      </c>
      <c r="B275" s="45" t="str">
        <f t="shared" si="34"/>
        <v>A275</v>
      </c>
      <c r="C275" s="46">
        <v>263</v>
      </c>
      <c r="D275" s="4">
        <f t="shared" si="35"/>
        <v>0</v>
      </c>
      <c r="E275" s="4">
        <f t="shared" si="39"/>
        <v>0</v>
      </c>
      <c r="F275" s="4">
        <f t="shared" si="36"/>
        <v>0</v>
      </c>
      <c r="G275" s="4">
        <f t="shared" si="37"/>
        <v>0</v>
      </c>
      <c r="H275" s="4">
        <f t="shared" si="32"/>
        <v>0</v>
      </c>
      <c r="I275" s="26">
        <f t="shared" si="33"/>
        <v>0</v>
      </c>
      <c r="K275" s="49">
        <v>3.5000000000000003E-2</v>
      </c>
    </row>
    <row r="276" spans="1:11" ht="16.05" customHeight="1" x14ac:dyDescent="0.25">
      <c r="A276" s="48">
        <f t="shared" si="38"/>
        <v>51682</v>
      </c>
      <c r="B276" s="45" t="str">
        <f t="shared" si="34"/>
        <v>A276</v>
      </c>
      <c r="C276" s="46">
        <v>264</v>
      </c>
      <c r="D276" s="4">
        <f t="shared" si="35"/>
        <v>0</v>
      </c>
      <c r="E276" s="4">
        <f t="shared" si="39"/>
        <v>0</v>
      </c>
      <c r="F276" s="4">
        <f t="shared" si="36"/>
        <v>0</v>
      </c>
      <c r="G276" s="4">
        <f t="shared" si="37"/>
        <v>0</v>
      </c>
      <c r="H276" s="4">
        <f t="shared" si="32"/>
        <v>0</v>
      </c>
      <c r="I276" s="26">
        <f t="shared" si="33"/>
        <v>0</v>
      </c>
      <c r="K276" s="49">
        <v>3.5000000000000003E-2</v>
      </c>
    </row>
    <row r="277" spans="1:11" ht="16.05" customHeight="1" x14ac:dyDescent="0.25">
      <c r="A277" s="48">
        <f t="shared" si="38"/>
        <v>51713</v>
      </c>
      <c r="B277" s="45" t="str">
        <f t="shared" si="34"/>
        <v>A277</v>
      </c>
      <c r="C277" s="46">
        <v>265</v>
      </c>
      <c r="D277" s="4">
        <f t="shared" si="35"/>
        <v>0</v>
      </c>
      <c r="E277" s="4">
        <f t="shared" si="39"/>
        <v>0</v>
      </c>
      <c r="F277" s="4">
        <f t="shared" si="36"/>
        <v>0</v>
      </c>
      <c r="G277" s="4">
        <f t="shared" si="37"/>
        <v>0</v>
      </c>
      <c r="H277" s="4">
        <f t="shared" si="32"/>
        <v>0</v>
      </c>
      <c r="I277" s="26">
        <f t="shared" si="33"/>
        <v>0</v>
      </c>
      <c r="K277" s="49">
        <v>3.5000000000000003E-2</v>
      </c>
    </row>
    <row r="278" spans="1:11" ht="16.05" customHeight="1" x14ac:dyDescent="0.25">
      <c r="A278" s="48">
        <f t="shared" si="38"/>
        <v>51744</v>
      </c>
      <c r="B278" s="45" t="str">
        <f t="shared" si="34"/>
        <v>A278</v>
      </c>
      <c r="C278" s="46">
        <v>266</v>
      </c>
      <c r="D278" s="4">
        <f t="shared" si="35"/>
        <v>0</v>
      </c>
      <c r="E278" s="4">
        <f t="shared" si="39"/>
        <v>0</v>
      </c>
      <c r="F278" s="4">
        <f t="shared" si="36"/>
        <v>0</v>
      </c>
      <c r="G278" s="4">
        <f t="shared" si="37"/>
        <v>0</v>
      </c>
      <c r="H278" s="4">
        <f t="shared" si="32"/>
        <v>0</v>
      </c>
      <c r="I278" s="26">
        <f t="shared" si="33"/>
        <v>0</v>
      </c>
      <c r="K278" s="49">
        <v>3.5000000000000003E-2</v>
      </c>
    </row>
    <row r="279" spans="1:11" ht="16.05" customHeight="1" x14ac:dyDescent="0.25">
      <c r="A279" s="48">
        <f t="shared" si="38"/>
        <v>51774</v>
      </c>
      <c r="B279" s="45" t="str">
        <f t="shared" si="34"/>
        <v>A279</v>
      </c>
      <c r="C279" s="46">
        <v>267</v>
      </c>
      <c r="D279" s="4">
        <f t="shared" si="35"/>
        <v>0</v>
      </c>
      <c r="E279" s="4">
        <f t="shared" si="39"/>
        <v>0</v>
      </c>
      <c r="F279" s="4">
        <f t="shared" si="36"/>
        <v>0</v>
      </c>
      <c r="G279" s="4">
        <f t="shared" si="37"/>
        <v>0</v>
      </c>
      <c r="H279" s="4">
        <f t="shared" si="32"/>
        <v>0</v>
      </c>
      <c r="I279" s="26">
        <f t="shared" si="33"/>
        <v>0</v>
      </c>
      <c r="K279" s="49">
        <v>3.5000000000000003E-2</v>
      </c>
    </row>
    <row r="280" spans="1:11" ht="16.05" customHeight="1" x14ac:dyDescent="0.25">
      <c r="A280" s="48">
        <f t="shared" si="38"/>
        <v>51805</v>
      </c>
      <c r="B280" s="45" t="str">
        <f t="shared" si="34"/>
        <v>A280</v>
      </c>
      <c r="C280" s="46">
        <v>268</v>
      </c>
      <c r="D280" s="4">
        <f t="shared" si="35"/>
        <v>0</v>
      </c>
      <c r="E280" s="4">
        <f t="shared" si="39"/>
        <v>0</v>
      </c>
      <c r="F280" s="4">
        <f t="shared" si="36"/>
        <v>0</v>
      </c>
      <c r="G280" s="4">
        <f t="shared" si="37"/>
        <v>0</v>
      </c>
      <c r="H280" s="4">
        <f t="shared" si="32"/>
        <v>0</v>
      </c>
      <c r="I280" s="26">
        <f t="shared" si="33"/>
        <v>0</v>
      </c>
      <c r="K280" s="49">
        <v>3.5000000000000003E-2</v>
      </c>
    </row>
    <row r="281" spans="1:11" ht="16.05" customHeight="1" x14ac:dyDescent="0.25">
      <c r="A281" s="48">
        <f t="shared" si="38"/>
        <v>51835</v>
      </c>
      <c r="B281" s="45" t="str">
        <f t="shared" si="34"/>
        <v>A281</v>
      </c>
      <c r="C281" s="46">
        <v>269</v>
      </c>
      <c r="D281" s="4">
        <f t="shared" si="35"/>
        <v>0</v>
      </c>
      <c r="E281" s="4">
        <f t="shared" si="39"/>
        <v>0</v>
      </c>
      <c r="F281" s="4">
        <f t="shared" si="36"/>
        <v>0</v>
      </c>
      <c r="G281" s="4">
        <f t="shared" si="37"/>
        <v>0</v>
      </c>
      <c r="H281" s="4">
        <f t="shared" si="32"/>
        <v>0</v>
      </c>
      <c r="I281" s="26">
        <f t="shared" si="33"/>
        <v>0</v>
      </c>
      <c r="K281" s="49">
        <v>3.5000000000000003E-2</v>
      </c>
    </row>
    <row r="282" spans="1:11" ht="16.05" customHeight="1" x14ac:dyDescent="0.25">
      <c r="A282" s="48">
        <f t="shared" si="38"/>
        <v>51866</v>
      </c>
      <c r="B282" s="45" t="str">
        <f t="shared" si="34"/>
        <v>A282</v>
      </c>
      <c r="C282" s="46">
        <v>270</v>
      </c>
      <c r="D282" s="4">
        <f t="shared" si="35"/>
        <v>0</v>
      </c>
      <c r="E282" s="4">
        <f t="shared" si="39"/>
        <v>0</v>
      </c>
      <c r="F282" s="4">
        <f t="shared" si="36"/>
        <v>0</v>
      </c>
      <c r="G282" s="4">
        <f t="shared" si="37"/>
        <v>0</v>
      </c>
      <c r="H282" s="4">
        <f t="shared" si="32"/>
        <v>0</v>
      </c>
      <c r="I282" s="26">
        <f t="shared" si="33"/>
        <v>0</v>
      </c>
      <c r="K282" s="49">
        <v>3.5000000000000003E-2</v>
      </c>
    </row>
    <row r="283" spans="1:11" ht="16.05" customHeight="1" x14ac:dyDescent="0.25">
      <c r="A283" s="48">
        <f t="shared" si="38"/>
        <v>51897</v>
      </c>
      <c r="B283" s="45" t="str">
        <f t="shared" si="34"/>
        <v>A283</v>
      </c>
      <c r="C283" s="46">
        <v>271</v>
      </c>
      <c r="D283" s="4">
        <f t="shared" si="35"/>
        <v>0</v>
      </c>
      <c r="E283" s="4">
        <f t="shared" si="39"/>
        <v>0</v>
      </c>
      <c r="F283" s="4">
        <f t="shared" si="36"/>
        <v>0</v>
      </c>
      <c r="G283" s="4">
        <f t="shared" si="37"/>
        <v>0</v>
      </c>
      <c r="H283" s="4">
        <f t="shared" si="32"/>
        <v>0</v>
      </c>
      <c r="I283" s="26">
        <f t="shared" si="33"/>
        <v>0</v>
      </c>
      <c r="K283" s="49">
        <v>3.5000000000000003E-2</v>
      </c>
    </row>
    <row r="284" spans="1:11" ht="16.05" customHeight="1" x14ac:dyDescent="0.25">
      <c r="A284" s="48">
        <f t="shared" si="38"/>
        <v>51925</v>
      </c>
      <c r="B284" s="45" t="str">
        <f t="shared" si="34"/>
        <v>A284</v>
      </c>
      <c r="C284" s="46">
        <v>272</v>
      </c>
      <c r="D284" s="4">
        <f t="shared" si="35"/>
        <v>0</v>
      </c>
      <c r="E284" s="4">
        <f t="shared" si="39"/>
        <v>0</v>
      </c>
      <c r="F284" s="4">
        <f t="shared" si="36"/>
        <v>0</v>
      </c>
      <c r="G284" s="4">
        <f t="shared" si="37"/>
        <v>0</v>
      </c>
      <c r="H284" s="4">
        <f t="shared" si="32"/>
        <v>0</v>
      </c>
      <c r="I284" s="26">
        <f t="shared" si="33"/>
        <v>0</v>
      </c>
      <c r="K284" s="49">
        <v>3.5000000000000003E-2</v>
      </c>
    </row>
    <row r="285" spans="1:11" ht="16.05" customHeight="1" x14ac:dyDescent="0.25">
      <c r="A285" s="48">
        <f t="shared" si="38"/>
        <v>51956</v>
      </c>
      <c r="B285" s="45" t="str">
        <f t="shared" si="34"/>
        <v>A285</v>
      </c>
      <c r="C285" s="46">
        <v>273</v>
      </c>
      <c r="D285" s="4">
        <f t="shared" si="35"/>
        <v>0</v>
      </c>
      <c r="E285" s="4">
        <f t="shared" si="39"/>
        <v>0</v>
      </c>
      <c r="F285" s="4">
        <f t="shared" si="36"/>
        <v>0</v>
      </c>
      <c r="G285" s="4">
        <f t="shared" si="37"/>
        <v>0</v>
      </c>
      <c r="H285" s="4">
        <f t="shared" si="32"/>
        <v>0</v>
      </c>
      <c r="I285" s="26">
        <f t="shared" si="33"/>
        <v>0</v>
      </c>
      <c r="K285" s="49">
        <v>3.5000000000000003E-2</v>
      </c>
    </row>
    <row r="286" spans="1:11" ht="16.05" customHeight="1" x14ac:dyDescent="0.25">
      <c r="A286" s="48">
        <f t="shared" si="38"/>
        <v>51986</v>
      </c>
      <c r="B286" s="45" t="str">
        <f t="shared" si="34"/>
        <v>A286</v>
      </c>
      <c r="C286" s="46">
        <v>274</v>
      </c>
      <c r="D286" s="4">
        <f t="shared" si="35"/>
        <v>0</v>
      </c>
      <c r="E286" s="4">
        <f t="shared" si="39"/>
        <v>0</v>
      </c>
      <c r="F286" s="4">
        <f t="shared" si="36"/>
        <v>0</v>
      </c>
      <c r="G286" s="4">
        <f t="shared" si="37"/>
        <v>0</v>
      </c>
      <c r="H286" s="4">
        <f t="shared" si="32"/>
        <v>0</v>
      </c>
      <c r="I286" s="26">
        <f t="shared" si="33"/>
        <v>0</v>
      </c>
      <c r="K286" s="49">
        <v>3.5000000000000003E-2</v>
      </c>
    </row>
    <row r="287" spans="1:11" ht="16.05" customHeight="1" x14ac:dyDescent="0.25">
      <c r="A287" s="48">
        <f t="shared" si="38"/>
        <v>52017</v>
      </c>
      <c r="B287" s="45" t="str">
        <f t="shared" si="34"/>
        <v>A287</v>
      </c>
      <c r="C287" s="46">
        <v>275</v>
      </c>
      <c r="D287" s="4">
        <f t="shared" si="35"/>
        <v>0</v>
      </c>
      <c r="E287" s="4">
        <f t="shared" si="39"/>
        <v>0</v>
      </c>
      <c r="F287" s="4">
        <f t="shared" si="36"/>
        <v>0</v>
      </c>
      <c r="G287" s="4">
        <f t="shared" si="37"/>
        <v>0</v>
      </c>
      <c r="H287" s="4">
        <f t="shared" si="32"/>
        <v>0</v>
      </c>
      <c r="I287" s="26">
        <f t="shared" si="33"/>
        <v>0</v>
      </c>
      <c r="K287" s="49">
        <v>3.5000000000000003E-2</v>
      </c>
    </row>
    <row r="288" spans="1:11" ht="16.05" customHeight="1" x14ac:dyDescent="0.25">
      <c r="A288" s="48">
        <f t="shared" si="38"/>
        <v>52047</v>
      </c>
      <c r="B288" s="45" t="str">
        <f t="shared" si="34"/>
        <v>A288</v>
      </c>
      <c r="C288" s="46">
        <v>276</v>
      </c>
      <c r="D288" s="4">
        <f t="shared" si="35"/>
        <v>0</v>
      </c>
      <c r="E288" s="4">
        <f t="shared" si="39"/>
        <v>0</v>
      </c>
      <c r="F288" s="4">
        <f t="shared" si="36"/>
        <v>0</v>
      </c>
      <c r="G288" s="4">
        <f t="shared" si="37"/>
        <v>0</v>
      </c>
      <c r="H288" s="4">
        <f t="shared" si="32"/>
        <v>0</v>
      </c>
      <c r="I288" s="26">
        <f t="shared" si="33"/>
        <v>0</v>
      </c>
      <c r="K288" s="49">
        <v>3.5000000000000003E-2</v>
      </c>
    </row>
    <row r="289" spans="1:11" ht="16.05" customHeight="1" x14ac:dyDescent="0.25">
      <c r="A289" s="48">
        <f t="shared" si="38"/>
        <v>52078</v>
      </c>
      <c r="B289" s="45" t="str">
        <f t="shared" si="34"/>
        <v>A289</v>
      </c>
      <c r="C289" s="46">
        <v>277</v>
      </c>
      <c r="D289" s="4">
        <f t="shared" si="35"/>
        <v>0</v>
      </c>
      <c r="E289" s="4">
        <f t="shared" si="39"/>
        <v>0</v>
      </c>
      <c r="F289" s="4">
        <f t="shared" si="36"/>
        <v>0</v>
      </c>
      <c r="G289" s="4">
        <f t="shared" si="37"/>
        <v>0</v>
      </c>
      <c r="H289" s="4">
        <f t="shared" si="32"/>
        <v>0</v>
      </c>
      <c r="I289" s="26">
        <f t="shared" si="33"/>
        <v>0</v>
      </c>
      <c r="K289" s="49">
        <v>3.5000000000000003E-2</v>
      </c>
    </row>
    <row r="290" spans="1:11" ht="16.05" customHeight="1" x14ac:dyDescent="0.25">
      <c r="A290" s="48">
        <f t="shared" si="38"/>
        <v>52109</v>
      </c>
      <c r="B290" s="45" t="str">
        <f t="shared" si="34"/>
        <v>A290</v>
      </c>
      <c r="C290" s="46">
        <v>278</v>
      </c>
      <c r="D290" s="4">
        <f t="shared" si="35"/>
        <v>0</v>
      </c>
      <c r="E290" s="4">
        <f t="shared" si="39"/>
        <v>0</v>
      </c>
      <c r="F290" s="4">
        <f t="shared" si="36"/>
        <v>0</v>
      </c>
      <c r="G290" s="4">
        <f t="shared" si="37"/>
        <v>0</v>
      </c>
      <c r="H290" s="4">
        <f t="shared" si="32"/>
        <v>0</v>
      </c>
      <c r="I290" s="26">
        <f t="shared" si="33"/>
        <v>0</v>
      </c>
      <c r="K290" s="49">
        <v>3.5000000000000003E-2</v>
      </c>
    </row>
    <row r="291" spans="1:11" ht="16.05" customHeight="1" x14ac:dyDescent="0.25">
      <c r="A291" s="48">
        <f t="shared" si="38"/>
        <v>52139</v>
      </c>
      <c r="B291" s="45" t="str">
        <f t="shared" si="34"/>
        <v>A291</v>
      </c>
      <c r="C291" s="46">
        <v>279</v>
      </c>
      <c r="D291" s="4">
        <f t="shared" si="35"/>
        <v>0</v>
      </c>
      <c r="E291" s="4">
        <f t="shared" si="39"/>
        <v>0</v>
      </c>
      <c r="F291" s="4">
        <f t="shared" si="36"/>
        <v>0</v>
      </c>
      <c r="G291" s="4">
        <f t="shared" si="37"/>
        <v>0</v>
      </c>
      <c r="H291" s="4">
        <f t="shared" si="32"/>
        <v>0</v>
      </c>
      <c r="I291" s="26">
        <f t="shared" si="33"/>
        <v>0</v>
      </c>
      <c r="K291" s="49">
        <v>3.5000000000000003E-2</v>
      </c>
    </row>
    <row r="292" spans="1:11" ht="16.05" customHeight="1" x14ac:dyDescent="0.25">
      <c r="A292" s="48">
        <f t="shared" si="38"/>
        <v>52170</v>
      </c>
      <c r="B292" s="45" t="str">
        <f t="shared" si="34"/>
        <v>A292</v>
      </c>
      <c r="C292" s="46">
        <v>280</v>
      </c>
      <c r="D292" s="4">
        <f t="shared" si="35"/>
        <v>0</v>
      </c>
      <c r="E292" s="4">
        <f t="shared" si="39"/>
        <v>0</v>
      </c>
      <c r="F292" s="4">
        <f t="shared" si="36"/>
        <v>0</v>
      </c>
      <c r="G292" s="4">
        <f t="shared" si="37"/>
        <v>0</v>
      </c>
      <c r="H292" s="4">
        <f t="shared" si="32"/>
        <v>0</v>
      </c>
      <c r="I292" s="26">
        <f t="shared" si="33"/>
        <v>0</v>
      </c>
      <c r="K292" s="49">
        <v>3.5000000000000003E-2</v>
      </c>
    </row>
    <row r="293" spans="1:11" ht="16.05" customHeight="1" x14ac:dyDescent="0.25">
      <c r="A293" s="48">
        <f t="shared" si="38"/>
        <v>52200</v>
      </c>
      <c r="B293" s="45" t="str">
        <f t="shared" si="34"/>
        <v>A293</v>
      </c>
      <c r="C293" s="46">
        <v>281</v>
      </c>
      <c r="D293" s="4">
        <f t="shared" si="35"/>
        <v>0</v>
      </c>
      <c r="E293" s="4">
        <f t="shared" si="39"/>
        <v>0</v>
      </c>
      <c r="F293" s="4">
        <f t="shared" si="36"/>
        <v>0</v>
      </c>
      <c r="G293" s="4">
        <f t="shared" si="37"/>
        <v>0</v>
      </c>
      <c r="H293" s="4">
        <f t="shared" si="32"/>
        <v>0</v>
      </c>
      <c r="I293" s="26">
        <f t="shared" si="33"/>
        <v>0</v>
      </c>
      <c r="K293" s="49">
        <v>3.5000000000000003E-2</v>
      </c>
    </row>
    <row r="294" spans="1:11" ht="16.05" customHeight="1" x14ac:dyDescent="0.25">
      <c r="A294" s="48">
        <f t="shared" si="38"/>
        <v>52231</v>
      </c>
      <c r="B294" s="45" t="str">
        <f t="shared" si="34"/>
        <v>A294</v>
      </c>
      <c r="C294" s="46">
        <v>282</v>
      </c>
      <c r="D294" s="4">
        <f t="shared" si="35"/>
        <v>0</v>
      </c>
      <c r="E294" s="4">
        <f t="shared" si="39"/>
        <v>0</v>
      </c>
      <c r="F294" s="4">
        <f t="shared" si="36"/>
        <v>0</v>
      </c>
      <c r="G294" s="4">
        <f t="shared" si="37"/>
        <v>0</v>
      </c>
      <c r="H294" s="4">
        <f t="shared" si="32"/>
        <v>0</v>
      </c>
      <c r="I294" s="26">
        <f t="shared" si="33"/>
        <v>0</v>
      </c>
      <c r="K294" s="49">
        <v>3.5000000000000003E-2</v>
      </c>
    </row>
    <row r="295" spans="1:11" ht="16.05" customHeight="1" x14ac:dyDescent="0.25">
      <c r="A295" s="48">
        <f t="shared" si="38"/>
        <v>52262</v>
      </c>
      <c r="B295" s="45" t="str">
        <f t="shared" si="34"/>
        <v>A295</v>
      </c>
      <c r="C295" s="46">
        <v>283</v>
      </c>
      <c r="D295" s="4">
        <f t="shared" si="35"/>
        <v>0</v>
      </c>
      <c r="E295" s="4">
        <f t="shared" si="39"/>
        <v>0</v>
      </c>
      <c r="F295" s="4">
        <f t="shared" si="36"/>
        <v>0</v>
      </c>
      <c r="G295" s="4">
        <f t="shared" si="37"/>
        <v>0</v>
      </c>
      <c r="H295" s="4">
        <f t="shared" si="32"/>
        <v>0</v>
      </c>
      <c r="I295" s="26">
        <f t="shared" si="33"/>
        <v>0</v>
      </c>
      <c r="K295" s="49">
        <v>3.5000000000000003E-2</v>
      </c>
    </row>
    <row r="296" spans="1:11" ht="16.05" customHeight="1" x14ac:dyDescent="0.25">
      <c r="A296" s="48">
        <f t="shared" si="38"/>
        <v>52290</v>
      </c>
      <c r="B296" s="45" t="str">
        <f t="shared" si="34"/>
        <v>A296</v>
      </c>
      <c r="C296" s="46">
        <v>284</v>
      </c>
      <c r="D296" s="4">
        <f t="shared" si="35"/>
        <v>0</v>
      </c>
      <c r="E296" s="4">
        <f t="shared" si="39"/>
        <v>0</v>
      </c>
      <c r="F296" s="4">
        <f t="shared" si="36"/>
        <v>0</v>
      </c>
      <c r="G296" s="4">
        <f t="shared" si="37"/>
        <v>0</v>
      </c>
      <c r="H296" s="4">
        <f t="shared" si="32"/>
        <v>0</v>
      </c>
      <c r="I296" s="26">
        <f t="shared" si="33"/>
        <v>0</v>
      </c>
      <c r="K296" s="49">
        <v>3.5000000000000003E-2</v>
      </c>
    </row>
    <row r="297" spans="1:11" ht="16.05" customHeight="1" x14ac:dyDescent="0.25">
      <c r="A297" s="48">
        <f t="shared" si="38"/>
        <v>52321</v>
      </c>
      <c r="B297" s="45" t="str">
        <f t="shared" si="34"/>
        <v>A297</v>
      </c>
      <c r="C297" s="46">
        <v>285</v>
      </c>
      <c r="D297" s="4">
        <f t="shared" si="35"/>
        <v>0</v>
      </c>
      <c r="E297" s="4">
        <f t="shared" si="39"/>
        <v>0</v>
      </c>
      <c r="F297" s="4">
        <f t="shared" si="36"/>
        <v>0</v>
      </c>
      <c r="G297" s="4">
        <f t="shared" si="37"/>
        <v>0</v>
      </c>
      <c r="H297" s="4">
        <f t="shared" si="32"/>
        <v>0</v>
      </c>
      <c r="I297" s="26">
        <f t="shared" si="33"/>
        <v>0</v>
      </c>
      <c r="K297" s="49">
        <v>3.5000000000000003E-2</v>
      </c>
    </row>
    <row r="298" spans="1:11" ht="16.05" customHeight="1" x14ac:dyDescent="0.25">
      <c r="A298" s="48">
        <f t="shared" si="38"/>
        <v>52351</v>
      </c>
      <c r="B298" s="45" t="str">
        <f t="shared" si="34"/>
        <v>A298</v>
      </c>
      <c r="C298" s="46">
        <v>286</v>
      </c>
      <c r="D298" s="4">
        <f t="shared" si="35"/>
        <v>0</v>
      </c>
      <c r="E298" s="4">
        <f t="shared" si="39"/>
        <v>0</v>
      </c>
      <c r="F298" s="4">
        <f t="shared" si="36"/>
        <v>0</v>
      </c>
      <c r="G298" s="4">
        <f t="shared" si="37"/>
        <v>0</v>
      </c>
      <c r="H298" s="4">
        <f t="shared" si="32"/>
        <v>0</v>
      </c>
      <c r="I298" s="26">
        <f t="shared" si="33"/>
        <v>0</v>
      </c>
      <c r="K298" s="49">
        <v>3.5000000000000003E-2</v>
      </c>
    </row>
    <row r="299" spans="1:11" ht="16.05" customHeight="1" x14ac:dyDescent="0.25">
      <c r="A299" s="48">
        <f t="shared" si="38"/>
        <v>52382</v>
      </c>
      <c r="B299" s="45" t="str">
        <f t="shared" si="34"/>
        <v>A299</v>
      </c>
      <c r="C299" s="46">
        <v>287</v>
      </c>
      <c r="D299" s="4">
        <f t="shared" si="35"/>
        <v>0</v>
      </c>
      <c r="E299" s="4">
        <f t="shared" si="39"/>
        <v>0</v>
      </c>
      <c r="F299" s="4">
        <f t="shared" si="36"/>
        <v>0</v>
      </c>
      <c r="G299" s="4">
        <f t="shared" si="37"/>
        <v>0</v>
      </c>
      <c r="H299" s="4">
        <f t="shared" si="32"/>
        <v>0</v>
      </c>
      <c r="I299" s="26">
        <f t="shared" si="33"/>
        <v>0</v>
      </c>
      <c r="K299" s="49">
        <v>3.5000000000000003E-2</v>
      </c>
    </row>
    <row r="300" spans="1:11" ht="16.05" customHeight="1" x14ac:dyDescent="0.25">
      <c r="A300" s="48">
        <f t="shared" si="38"/>
        <v>52412</v>
      </c>
      <c r="B300" s="45" t="str">
        <f t="shared" si="34"/>
        <v>A300</v>
      </c>
      <c r="C300" s="46">
        <v>288</v>
      </c>
      <c r="D300" s="4">
        <f t="shared" si="35"/>
        <v>0</v>
      </c>
      <c r="E300" s="4">
        <f t="shared" si="39"/>
        <v>0</v>
      </c>
      <c r="F300" s="4">
        <f t="shared" si="36"/>
        <v>0</v>
      </c>
      <c r="G300" s="4">
        <f t="shared" si="37"/>
        <v>0</v>
      </c>
      <c r="H300" s="4">
        <f t="shared" si="32"/>
        <v>0</v>
      </c>
      <c r="I300" s="26">
        <f t="shared" si="33"/>
        <v>0</v>
      </c>
      <c r="K300" s="49">
        <v>3.5000000000000003E-2</v>
      </c>
    </row>
    <row r="301" spans="1:11" ht="16.05" customHeight="1" x14ac:dyDescent="0.25">
      <c r="A301" s="48">
        <f t="shared" si="38"/>
        <v>52443</v>
      </c>
      <c r="B301" s="45" t="str">
        <f t="shared" si="34"/>
        <v>A301</v>
      </c>
      <c r="C301" s="46">
        <v>289</v>
      </c>
      <c r="D301" s="4">
        <f t="shared" si="35"/>
        <v>0</v>
      </c>
      <c r="E301" s="4">
        <f t="shared" si="39"/>
        <v>0</v>
      </c>
      <c r="F301" s="4">
        <f t="shared" si="36"/>
        <v>0</v>
      </c>
      <c r="G301" s="4">
        <f t="shared" si="37"/>
        <v>0</v>
      </c>
      <c r="H301" s="4">
        <f t="shared" si="32"/>
        <v>0</v>
      </c>
      <c r="I301" s="26">
        <f t="shared" si="33"/>
        <v>0</v>
      </c>
      <c r="K301" s="49">
        <v>3.5000000000000003E-2</v>
      </c>
    </row>
    <row r="302" spans="1:11" ht="16.05" customHeight="1" x14ac:dyDescent="0.25">
      <c r="A302" s="48">
        <f t="shared" si="38"/>
        <v>52474</v>
      </c>
      <c r="B302" s="45" t="str">
        <f t="shared" si="34"/>
        <v>A302</v>
      </c>
      <c r="C302" s="46">
        <v>290</v>
      </c>
      <c r="D302" s="4">
        <f t="shared" si="35"/>
        <v>0</v>
      </c>
      <c r="E302" s="4">
        <f t="shared" si="39"/>
        <v>0</v>
      </c>
      <c r="F302" s="4">
        <f t="shared" si="36"/>
        <v>0</v>
      </c>
      <c r="G302" s="4">
        <f t="shared" si="37"/>
        <v>0</v>
      </c>
      <c r="H302" s="4">
        <f t="shared" si="32"/>
        <v>0</v>
      </c>
      <c r="I302" s="26">
        <f t="shared" si="33"/>
        <v>0</v>
      </c>
      <c r="K302" s="49">
        <v>3.5000000000000003E-2</v>
      </c>
    </row>
    <row r="303" spans="1:11" ht="16.05" customHeight="1" x14ac:dyDescent="0.25">
      <c r="A303" s="48">
        <f t="shared" si="38"/>
        <v>52504</v>
      </c>
      <c r="B303" s="45" t="str">
        <f t="shared" si="34"/>
        <v>A303</v>
      </c>
      <c r="C303" s="46">
        <v>291</v>
      </c>
      <c r="D303" s="4">
        <f t="shared" si="35"/>
        <v>0</v>
      </c>
      <c r="E303" s="4">
        <f t="shared" si="39"/>
        <v>0</v>
      </c>
      <c r="F303" s="4">
        <f t="shared" si="36"/>
        <v>0</v>
      </c>
      <c r="G303" s="4">
        <f t="shared" si="37"/>
        <v>0</v>
      </c>
      <c r="H303" s="4">
        <f t="shared" si="32"/>
        <v>0</v>
      </c>
      <c r="I303" s="26">
        <f t="shared" si="33"/>
        <v>0</v>
      </c>
      <c r="K303" s="49">
        <v>3.5000000000000003E-2</v>
      </c>
    </row>
    <row r="304" spans="1:11" ht="16.05" customHeight="1" x14ac:dyDescent="0.25">
      <c r="A304" s="48">
        <f t="shared" si="38"/>
        <v>52535</v>
      </c>
      <c r="B304" s="45" t="str">
        <f t="shared" si="34"/>
        <v>A304</v>
      </c>
      <c r="C304" s="46">
        <v>292</v>
      </c>
      <c r="D304" s="4">
        <f t="shared" si="35"/>
        <v>0</v>
      </c>
      <c r="E304" s="4">
        <f t="shared" si="39"/>
        <v>0</v>
      </c>
      <c r="F304" s="4">
        <f t="shared" si="36"/>
        <v>0</v>
      </c>
      <c r="G304" s="4">
        <f t="shared" si="37"/>
        <v>0</v>
      </c>
      <c r="H304" s="4">
        <f t="shared" si="32"/>
        <v>0</v>
      </c>
      <c r="I304" s="26">
        <f t="shared" si="33"/>
        <v>0</v>
      </c>
      <c r="K304" s="49">
        <v>3.5000000000000003E-2</v>
      </c>
    </row>
    <row r="305" spans="1:11" ht="16.05" customHeight="1" x14ac:dyDescent="0.25">
      <c r="A305" s="48">
        <f t="shared" si="38"/>
        <v>52565</v>
      </c>
      <c r="B305" s="45" t="str">
        <f t="shared" si="34"/>
        <v>A305</v>
      </c>
      <c r="C305" s="46">
        <v>293</v>
      </c>
      <c r="D305" s="4">
        <f t="shared" si="35"/>
        <v>0</v>
      </c>
      <c r="E305" s="4">
        <f t="shared" si="39"/>
        <v>0</v>
      </c>
      <c r="F305" s="4">
        <f t="shared" si="36"/>
        <v>0</v>
      </c>
      <c r="G305" s="4">
        <f t="shared" si="37"/>
        <v>0</v>
      </c>
      <c r="H305" s="4">
        <f t="shared" si="32"/>
        <v>0</v>
      </c>
      <c r="I305" s="26">
        <f t="shared" si="33"/>
        <v>0</v>
      </c>
      <c r="K305" s="49">
        <v>3.5000000000000003E-2</v>
      </c>
    </row>
    <row r="306" spans="1:11" ht="16.05" customHeight="1" x14ac:dyDescent="0.25">
      <c r="A306" s="48">
        <f t="shared" si="38"/>
        <v>52596</v>
      </c>
      <c r="B306" s="45" t="str">
        <f t="shared" si="34"/>
        <v>A306</v>
      </c>
      <c r="C306" s="46">
        <v>294</v>
      </c>
      <c r="D306" s="4">
        <f t="shared" si="35"/>
        <v>0</v>
      </c>
      <c r="E306" s="4">
        <f t="shared" si="39"/>
        <v>0</v>
      </c>
      <c r="F306" s="4">
        <f t="shared" si="36"/>
        <v>0</v>
      </c>
      <c r="G306" s="4">
        <f t="shared" si="37"/>
        <v>0</v>
      </c>
      <c r="H306" s="4">
        <f t="shared" si="32"/>
        <v>0</v>
      </c>
      <c r="I306" s="26">
        <f t="shared" si="33"/>
        <v>0</v>
      </c>
      <c r="K306" s="49">
        <v>3.5000000000000003E-2</v>
      </c>
    </row>
    <row r="307" spans="1:11" ht="16.05" customHeight="1" x14ac:dyDescent="0.25">
      <c r="A307" s="48">
        <f t="shared" si="38"/>
        <v>52627</v>
      </c>
      <c r="B307" s="45" t="str">
        <f t="shared" si="34"/>
        <v>A307</v>
      </c>
      <c r="C307" s="46">
        <v>295</v>
      </c>
      <c r="D307" s="4">
        <f t="shared" si="35"/>
        <v>0</v>
      </c>
      <c r="E307" s="4">
        <f t="shared" si="39"/>
        <v>0</v>
      </c>
      <c r="F307" s="4">
        <f t="shared" si="36"/>
        <v>0</v>
      </c>
      <c r="G307" s="4">
        <f t="shared" si="37"/>
        <v>0</v>
      </c>
      <c r="H307" s="4">
        <f t="shared" si="32"/>
        <v>0</v>
      </c>
      <c r="I307" s="26">
        <f t="shared" si="33"/>
        <v>0</v>
      </c>
      <c r="K307" s="49">
        <v>3.5000000000000003E-2</v>
      </c>
    </row>
    <row r="308" spans="1:11" ht="16.05" customHeight="1" x14ac:dyDescent="0.25">
      <c r="A308" s="48">
        <f t="shared" si="38"/>
        <v>52656</v>
      </c>
      <c r="B308" s="45" t="str">
        <f t="shared" si="34"/>
        <v>A308</v>
      </c>
      <c r="C308" s="46">
        <v>296</v>
      </c>
      <c r="D308" s="4">
        <f t="shared" si="35"/>
        <v>0</v>
      </c>
      <c r="E308" s="4">
        <f t="shared" si="39"/>
        <v>0</v>
      </c>
      <c r="F308" s="4">
        <f t="shared" si="36"/>
        <v>0</v>
      </c>
      <c r="G308" s="4">
        <f t="shared" si="37"/>
        <v>0</v>
      </c>
      <c r="H308" s="4">
        <f t="shared" si="32"/>
        <v>0</v>
      </c>
      <c r="I308" s="26">
        <f t="shared" si="33"/>
        <v>0</v>
      </c>
      <c r="K308" s="49">
        <v>3.5000000000000003E-2</v>
      </c>
    </row>
    <row r="309" spans="1:11" ht="16.05" customHeight="1" x14ac:dyDescent="0.25">
      <c r="A309" s="48">
        <f t="shared" si="38"/>
        <v>52687</v>
      </c>
      <c r="B309" s="45" t="str">
        <f t="shared" si="34"/>
        <v>A309</v>
      </c>
      <c r="C309" s="46">
        <v>297</v>
      </c>
      <c r="D309" s="4">
        <f t="shared" si="35"/>
        <v>0</v>
      </c>
      <c r="E309" s="4">
        <f t="shared" si="39"/>
        <v>0</v>
      </c>
      <c r="F309" s="4">
        <f t="shared" si="36"/>
        <v>0</v>
      </c>
      <c r="G309" s="4">
        <f t="shared" si="37"/>
        <v>0</v>
      </c>
      <c r="H309" s="4">
        <f t="shared" si="32"/>
        <v>0</v>
      </c>
      <c r="I309" s="26">
        <f t="shared" si="33"/>
        <v>0</v>
      </c>
      <c r="K309" s="49">
        <v>3.5000000000000003E-2</v>
      </c>
    </row>
    <row r="310" spans="1:11" ht="16.05" customHeight="1" x14ac:dyDescent="0.25">
      <c r="A310" s="48">
        <f t="shared" si="38"/>
        <v>52717</v>
      </c>
      <c r="B310" s="45" t="str">
        <f t="shared" si="34"/>
        <v>A310</v>
      </c>
      <c r="C310" s="46">
        <v>298</v>
      </c>
      <c r="D310" s="4">
        <f t="shared" si="35"/>
        <v>0</v>
      </c>
      <c r="E310" s="4">
        <f t="shared" si="39"/>
        <v>0</v>
      </c>
      <c r="F310" s="4">
        <f t="shared" si="36"/>
        <v>0</v>
      </c>
      <c r="G310" s="4">
        <f t="shared" si="37"/>
        <v>0</v>
      </c>
      <c r="H310" s="4">
        <f t="shared" si="32"/>
        <v>0</v>
      </c>
      <c r="I310" s="26">
        <f t="shared" si="33"/>
        <v>0</v>
      </c>
      <c r="K310" s="49">
        <v>3.5000000000000003E-2</v>
      </c>
    </row>
    <row r="311" spans="1:11" ht="16.05" customHeight="1" x14ac:dyDescent="0.25">
      <c r="A311" s="48">
        <f t="shared" si="38"/>
        <v>52748</v>
      </c>
      <c r="B311" s="45" t="str">
        <f t="shared" si="34"/>
        <v>A311</v>
      </c>
      <c r="C311" s="46">
        <v>299</v>
      </c>
      <c r="D311" s="4">
        <f t="shared" si="35"/>
        <v>0</v>
      </c>
      <c r="E311" s="4">
        <f t="shared" si="39"/>
        <v>0</v>
      </c>
      <c r="F311" s="4">
        <f t="shared" si="36"/>
        <v>0</v>
      </c>
      <c r="G311" s="4">
        <f t="shared" si="37"/>
        <v>0</v>
      </c>
      <c r="H311" s="4">
        <f t="shared" si="32"/>
        <v>0</v>
      </c>
      <c r="I311" s="26">
        <f t="shared" si="33"/>
        <v>0</v>
      </c>
      <c r="K311" s="49">
        <v>3.5000000000000003E-2</v>
      </c>
    </row>
    <row r="312" spans="1:11" ht="16.05" customHeight="1" x14ac:dyDescent="0.25">
      <c r="A312" s="48">
        <f t="shared" si="38"/>
        <v>52778</v>
      </c>
      <c r="B312" s="45" t="str">
        <f t="shared" si="34"/>
        <v>A312</v>
      </c>
      <c r="C312" s="46">
        <v>300</v>
      </c>
      <c r="D312" s="4">
        <f t="shared" si="35"/>
        <v>0</v>
      </c>
      <c r="E312" s="4">
        <f t="shared" si="39"/>
        <v>0</v>
      </c>
      <c r="F312" s="4">
        <f t="shared" si="36"/>
        <v>0</v>
      </c>
      <c r="G312" s="4">
        <f t="shared" si="37"/>
        <v>0</v>
      </c>
      <c r="H312" s="4">
        <f t="shared" si="32"/>
        <v>0</v>
      </c>
      <c r="I312" s="26">
        <f t="shared" si="33"/>
        <v>0</v>
      </c>
      <c r="K312" s="49">
        <v>3.5000000000000003E-2</v>
      </c>
    </row>
    <row r="313" spans="1:11" ht="16.05" customHeight="1" x14ac:dyDescent="0.25">
      <c r="A313" s="48">
        <f t="shared" si="38"/>
        <v>52809</v>
      </c>
      <c r="B313" s="45" t="str">
        <f t="shared" si="34"/>
        <v>A313</v>
      </c>
      <c r="C313" s="46">
        <v>301</v>
      </c>
      <c r="D313" s="4">
        <f t="shared" si="35"/>
        <v>0</v>
      </c>
      <c r="E313" s="4">
        <f t="shared" si="39"/>
        <v>0</v>
      </c>
      <c r="F313" s="4">
        <f t="shared" si="36"/>
        <v>0</v>
      </c>
      <c r="G313" s="4">
        <f t="shared" si="37"/>
        <v>0</v>
      </c>
      <c r="H313" s="4">
        <f t="shared" si="32"/>
        <v>0</v>
      </c>
      <c r="I313" s="26">
        <f t="shared" si="33"/>
        <v>0</v>
      </c>
      <c r="K313" s="49">
        <v>3.5000000000000003E-2</v>
      </c>
    </row>
    <row r="314" spans="1:11" ht="16.05" customHeight="1" x14ac:dyDescent="0.25">
      <c r="A314" s="48">
        <f t="shared" si="38"/>
        <v>52840</v>
      </c>
      <c r="B314" s="45" t="str">
        <f t="shared" si="34"/>
        <v>A314</v>
      </c>
      <c r="C314" s="46">
        <v>302</v>
      </c>
      <c r="D314" s="4">
        <f t="shared" si="35"/>
        <v>0</v>
      </c>
      <c r="E314" s="4">
        <f t="shared" si="39"/>
        <v>0</v>
      </c>
      <c r="F314" s="4">
        <f t="shared" si="36"/>
        <v>0</v>
      </c>
      <c r="G314" s="4">
        <f t="shared" si="37"/>
        <v>0</v>
      </c>
      <c r="H314" s="4">
        <f t="shared" si="32"/>
        <v>0</v>
      </c>
      <c r="I314" s="26">
        <f t="shared" si="33"/>
        <v>0</v>
      </c>
      <c r="K314" s="49">
        <v>3.5000000000000003E-2</v>
      </c>
    </row>
    <row r="315" spans="1:11" ht="16.05" customHeight="1" x14ac:dyDescent="0.25">
      <c r="A315" s="48">
        <f t="shared" si="38"/>
        <v>52870</v>
      </c>
      <c r="B315" s="45" t="str">
        <f t="shared" si="34"/>
        <v>A315</v>
      </c>
      <c r="C315" s="46">
        <v>303</v>
      </c>
      <c r="D315" s="4">
        <f t="shared" si="35"/>
        <v>0</v>
      </c>
      <c r="E315" s="4">
        <f t="shared" si="39"/>
        <v>0</v>
      </c>
      <c r="F315" s="4">
        <f t="shared" si="36"/>
        <v>0</v>
      </c>
      <c r="G315" s="4">
        <f t="shared" si="37"/>
        <v>0</v>
      </c>
      <c r="H315" s="4">
        <f t="shared" si="32"/>
        <v>0</v>
      </c>
      <c r="I315" s="26">
        <f t="shared" si="33"/>
        <v>0</v>
      </c>
      <c r="K315" s="49">
        <v>3.5000000000000003E-2</v>
      </c>
    </row>
    <row r="316" spans="1:11" ht="16.05" customHeight="1" x14ac:dyDescent="0.25">
      <c r="A316" s="48">
        <f t="shared" si="38"/>
        <v>52901</v>
      </c>
      <c r="B316" s="45" t="str">
        <f t="shared" si="34"/>
        <v>A316</v>
      </c>
      <c r="C316" s="46">
        <v>304</v>
      </c>
      <c r="D316" s="4">
        <f t="shared" si="35"/>
        <v>0</v>
      </c>
      <c r="E316" s="4">
        <f t="shared" si="39"/>
        <v>0</v>
      </c>
      <c r="F316" s="4">
        <f t="shared" si="36"/>
        <v>0</v>
      </c>
      <c r="G316" s="4">
        <f t="shared" si="37"/>
        <v>0</v>
      </c>
      <c r="H316" s="4">
        <f t="shared" si="32"/>
        <v>0</v>
      </c>
      <c r="I316" s="26">
        <f t="shared" si="33"/>
        <v>0</v>
      </c>
      <c r="K316" s="49">
        <v>3.5000000000000003E-2</v>
      </c>
    </row>
    <row r="317" spans="1:11" ht="16.05" customHeight="1" x14ac:dyDescent="0.25">
      <c r="A317" s="48">
        <f t="shared" si="38"/>
        <v>52931</v>
      </c>
      <c r="B317" s="45" t="str">
        <f t="shared" si="34"/>
        <v>A317</v>
      </c>
      <c r="C317" s="46">
        <v>305</v>
      </c>
      <c r="D317" s="4">
        <f t="shared" si="35"/>
        <v>0</v>
      </c>
      <c r="E317" s="4">
        <f t="shared" si="39"/>
        <v>0</v>
      </c>
      <c r="F317" s="4">
        <f t="shared" si="36"/>
        <v>0</v>
      </c>
      <c r="G317" s="4">
        <f t="shared" si="37"/>
        <v>0</v>
      </c>
      <c r="H317" s="4">
        <f t="shared" si="32"/>
        <v>0</v>
      </c>
      <c r="I317" s="26">
        <f t="shared" si="33"/>
        <v>0</v>
      </c>
      <c r="K317" s="49">
        <v>3.5000000000000003E-2</v>
      </c>
    </row>
    <row r="318" spans="1:11" ht="16.05" customHeight="1" x14ac:dyDescent="0.25">
      <c r="A318" s="48">
        <f t="shared" si="38"/>
        <v>52962</v>
      </c>
      <c r="B318" s="45" t="str">
        <f t="shared" si="34"/>
        <v>A318</v>
      </c>
      <c r="C318" s="46">
        <v>306</v>
      </c>
      <c r="D318" s="4">
        <f t="shared" si="35"/>
        <v>0</v>
      </c>
      <c r="E318" s="4">
        <f t="shared" si="39"/>
        <v>0</v>
      </c>
      <c r="F318" s="4">
        <f t="shared" si="36"/>
        <v>0</v>
      </c>
      <c r="G318" s="4">
        <f t="shared" si="37"/>
        <v>0</v>
      </c>
      <c r="H318" s="4">
        <f t="shared" si="32"/>
        <v>0</v>
      </c>
      <c r="I318" s="26">
        <f t="shared" si="33"/>
        <v>0</v>
      </c>
      <c r="K318" s="49">
        <v>3.5000000000000003E-2</v>
      </c>
    </row>
    <row r="319" spans="1:11" ht="16.05" customHeight="1" x14ac:dyDescent="0.25">
      <c r="A319" s="48">
        <f t="shared" si="38"/>
        <v>52993</v>
      </c>
      <c r="B319" s="45" t="str">
        <f t="shared" si="34"/>
        <v>A319</v>
      </c>
      <c r="C319" s="46">
        <v>307</v>
      </c>
      <c r="D319" s="4">
        <f t="shared" si="35"/>
        <v>0</v>
      </c>
      <c r="E319" s="4">
        <f t="shared" si="39"/>
        <v>0</v>
      </c>
      <c r="F319" s="4">
        <f t="shared" si="36"/>
        <v>0</v>
      </c>
      <c r="G319" s="4">
        <f t="shared" si="37"/>
        <v>0</v>
      </c>
      <c r="H319" s="4">
        <f t="shared" si="32"/>
        <v>0</v>
      </c>
      <c r="I319" s="26">
        <f t="shared" si="33"/>
        <v>0</v>
      </c>
      <c r="K319" s="49">
        <v>3.5000000000000003E-2</v>
      </c>
    </row>
    <row r="320" spans="1:11" ht="16.05" customHeight="1" x14ac:dyDescent="0.25">
      <c r="A320" s="48">
        <f t="shared" si="38"/>
        <v>53021</v>
      </c>
      <c r="B320" s="45" t="str">
        <f t="shared" si="34"/>
        <v>A320</v>
      </c>
      <c r="C320" s="46">
        <v>308</v>
      </c>
      <c r="D320" s="4">
        <f t="shared" si="35"/>
        <v>0</v>
      </c>
      <c r="E320" s="4">
        <f t="shared" si="39"/>
        <v>0</v>
      </c>
      <c r="F320" s="4">
        <f t="shared" si="36"/>
        <v>0</v>
      </c>
      <c r="G320" s="4">
        <f t="shared" si="37"/>
        <v>0</v>
      </c>
      <c r="H320" s="4">
        <f t="shared" si="32"/>
        <v>0</v>
      </c>
      <c r="I320" s="26">
        <f t="shared" si="33"/>
        <v>0</v>
      </c>
      <c r="K320" s="49">
        <v>3.5000000000000003E-2</v>
      </c>
    </row>
    <row r="321" spans="1:11" ht="16.05" customHeight="1" x14ac:dyDescent="0.25">
      <c r="A321" s="48">
        <f t="shared" si="38"/>
        <v>53052</v>
      </c>
      <c r="B321" s="45" t="str">
        <f t="shared" si="34"/>
        <v>A321</v>
      </c>
      <c r="C321" s="46">
        <v>309</v>
      </c>
      <c r="D321" s="4">
        <f t="shared" si="35"/>
        <v>0</v>
      </c>
      <c r="E321" s="4">
        <f t="shared" si="39"/>
        <v>0</v>
      </c>
      <c r="F321" s="4">
        <f t="shared" si="36"/>
        <v>0</v>
      </c>
      <c r="G321" s="4">
        <f t="shared" si="37"/>
        <v>0</v>
      </c>
      <c r="H321" s="4">
        <f t="shared" si="32"/>
        <v>0</v>
      </c>
      <c r="I321" s="26">
        <f t="shared" si="33"/>
        <v>0</v>
      </c>
      <c r="K321" s="49">
        <v>3.5000000000000003E-2</v>
      </c>
    </row>
    <row r="322" spans="1:11" ht="16.05" customHeight="1" x14ac:dyDescent="0.25">
      <c r="A322" s="48">
        <f t="shared" si="38"/>
        <v>53082</v>
      </c>
      <c r="B322" s="45" t="str">
        <f t="shared" si="34"/>
        <v>A322</v>
      </c>
      <c r="C322" s="46">
        <v>310</v>
      </c>
      <c r="D322" s="4">
        <f t="shared" si="35"/>
        <v>0</v>
      </c>
      <c r="E322" s="4">
        <f t="shared" si="39"/>
        <v>0</v>
      </c>
      <c r="F322" s="4">
        <f t="shared" si="36"/>
        <v>0</v>
      </c>
      <c r="G322" s="4">
        <f t="shared" si="37"/>
        <v>0</v>
      </c>
      <c r="H322" s="4">
        <f t="shared" si="32"/>
        <v>0</v>
      </c>
      <c r="I322" s="26">
        <f t="shared" si="33"/>
        <v>0</v>
      </c>
      <c r="K322" s="49">
        <v>3.5000000000000003E-2</v>
      </c>
    </row>
    <row r="323" spans="1:11" ht="16.05" customHeight="1" x14ac:dyDescent="0.25">
      <c r="A323" s="48">
        <f t="shared" si="38"/>
        <v>53113</v>
      </c>
      <c r="B323" s="45" t="str">
        <f t="shared" si="34"/>
        <v>A323</v>
      </c>
      <c r="C323" s="46">
        <v>311</v>
      </c>
      <c r="D323" s="4">
        <f t="shared" si="35"/>
        <v>0</v>
      </c>
      <c r="E323" s="4">
        <f t="shared" si="39"/>
        <v>0</v>
      </c>
      <c r="F323" s="4">
        <f t="shared" si="36"/>
        <v>0</v>
      </c>
      <c r="G323" s="4">
        <f t="shared" si="37"/>
        <v>0</v>
      </c>
      <c r="H323" s="4">
        <f t="shared" si="32"/>
        <v>0</v>
      </c>
      <c r="I323" s="26">
        <f t="shared" si="33"/>
        <v>0</v>
      </c>
      <c r="K323" s="49">
        <v>3.5000000000000003E-2</v>
      </c>
    </row>
    <row r="324" spans="1:11" ht="16.05" customHeight="1" x14ac:dyDescent="0.25">
      <c r="A324" s="48">
        <f t="shared" si="38"/>
        <v>53143</v>
      </c>
      <c r="B324" s="45" t="str">
        <f t="shared" si="34"/>
        <v>A324</v>
      </c>
      <c r="C324" s="46">
        <v>312</v>
      </c>
      <c r="D324" s="4">
        <f t="shared" si="35"/>
        <v>0</v>
      </c>
      <c r="E324" s="4">
        <f t="shared" si="39"/>
        <v>0</v>
      </c>
      <c r="F324" s="4">
        <f t="shared" si="36"/>
        <v>0</v>
      </c>
      <c r="G324" s="4">
        <f t="shared" si="37"/>
        <v>0</v>
      </c>
      <c r="H324" s="4">
        <f t="shared" si="32"/>
        <v>0</v>
      </c>
      <c r="I324" s="26">
        <f t="shared" si="33"/>
        <v>0</v>
      </c>
      <c r="K324" s="49">
        <v>3.5000000000000003E-2</v>
      </c>
    </row>
    <row r="325" spans="1:11" ht="16.05" customHeight="1" x14ac:dyDescent="0.25">
      <c r="A325" s="48">
        <f t="shared" si="38"/>
        <v>53174</v>
      </c>
      <c r="B325" s="45" t="str">
        <f t="shared" si="34"/>
        <v>A325</v>
      </c>
      <c r="C325" s="46">
        <v>313</v>
      </c>
      <c r="D325" s="4">
        <f t="shared" si="35"/>
        <v>0</v>
      </c>
      <c r="E325" s="4">
        <f t="shared" si="39"/>
        <v>0</v>
      </c>
      <c r="F325" s="4">
        <f t="shared" si="36"/>
        <v>0</v>
      </c>
      <c r="G325" s="4">
        <f t="shared" si="37"/>
        <v>0</v>
      </c>
      <c r="H325" s="4">
        <f t="shared" si="32"/>
        <v>0</v>
      </c>
      <c r="I325" s="26">
        <f t="shared" si="33"/>
        <v>0</v>
      </c>
      <c r="K325" s="49">
        <v>3.5000000000000003E-2</v>
      </c>
    </row>
    <row r="326" spans="1:11" ht="16.05" customHeight="1" x14ac:dyDescent="0.25">
      <c r="A326" s="48">
        <f t="shared" si="38"/>
        <v>53205</v>
      </c>
      <c r="B326" s="45" t="str">
        <f t="shared" si="34"/>
        <v>A326</v>
      </c>
      <c r="C326" s="46">
        <v>314</v>
      </c>
      <c r="D326" s="4">
        <f t="shared" si="35"/>
        <v>0</v>
      </c>
      <c r="E326" s="4">
        <f t="shared" si="39"/>
        <v>0</v>
      </c>
      <c r="F326" s="4">
        <f t="shared" si="36"/>
        <v>0</v>
      </c>
      <c r="G326" s="4">
        <f t="shared" si="37"/>
        <v>0</v>
      </c>
      <c r="H326" s="4">
        <f t="shared" si="32"/>
        <v>0</v>
      </c>
      <c r="I326" s="26">
        <f t="shared" si="33"/>
        <v>0</v>
      </c>
      <c r="K326" s="49">
        <v>3.5000000000000003E-2</v>
      </c>
    </row>
    <row r="327" spans="1:11" ht="16.05" customHeight="1" x14ac:dyDescent="0.25">
      <c r="A327" s="48">
        <f t="shared" si="38"/>
        <v>53235</v>
      </c>
      <c r="B327" s="45" t="str">
        <f t="shared" si="34"/>
        <v>A327</v>
      </c>
      <c r="C327" s="46">
        <v>315</v>
      </c>
      <c r="D327" s="4">
        <f t="shared" si="35"/>
        <v>0</v>
      </c>
      <c r="E327" s="4">
        <f t="shared" si="39"/>
        <v>0</v>
      </c>
      <c r="F327" s="4">
        <f t="shared" si="36"/>
        <v>0</v>
      </c>
      <c r="G327" s="4">
        <f t="shared" si="37"/>
        <v>0</v>
      </c>
      <c r="H327" s="4">
        <f t="shared" si="32"/>
        <v>0</v>
      </c>
      <c r="I327" s="26">
        <f t="shared" si="33"/>
        <v>0</v>
      </c>
      <c r="K327" s="49">
        <v>3.5000000000000003E-2</v>
      </c>
    </row>
    <row r="328" spans="1:11" ht="16.05" customHeight="1" x14ac:dyDescent="0.25">
      <c r="A328" s="48">
        <f t="shared" si="38"/>
        <v>53266</v>
      </c>
      <c r="B328" s="45" t="str">
        <f t="shared" si="34"/>
        <v>A328</v>
      </c>
      <c r="C328" s="46">
        <v>316</v>
      </c>
      <c r="D328" s="4">
        <f t="shared" si="35"/>
        <v>0</v>
      </c>
      <c r="E328" s="4">
        <f t="shared" si="39"/>
        <v>0</v>
      </c>
      <c r="F328" s="4">
        <f t="shared" si="36"/>
        <v>0</v>
      </c>
      <c r="G328" s="4">
        <f t="shared" si="37"/>
        <v>0</v>
      </c>
      <c r="H328" s="4">
        <f t="shared" si="32"/>
        <v>0</v>
      </c>
      <c r="I328" s="26">
        <f t="shared" si="33"/>
        <v>0</v>
      </c>
      <c r="K328" s="49">
        <v>3.5000000000000003E-2</v>
      </c>
    </row>
    <row r="329" spans="1:11" ht="16.05" customHeight="1" x14ac:dyDescent="0.25">
      <c r="A329" s="48">
        <f t="shared" si="38"/>
        <v>53296</v>
      </c>
      <c r="B329" s="45" t="str">
        <f t="shared" si="34"/>
        <v>A329</v>
      </c>
      <c r="C329" s="46">
        <v>317</v>
      </c>
      <c r="D329" s="4">
        <f t="shared" si="35"/>
        <v>0</v>
      </c>
      <c r="E329" s="4">
        <f t="shared" si="39"/>
        <v>0</v>
      </c>
      <c r="F329" s="4">
        <f t="shared" si="36"/>
        <v>0</v>
      </c>
      <c r="G329" s="4">
        <f t="shared" si="37"/>
        <v>0</v>
      </c>
      <c r="H329" s="4">
        <f t="shared" si="32"/>
        <v>0</v>
      </c>
      <c r="I329" s="26">
        <f t="shared" si="33"/>
        <v>0</v>
      </c>
      <c r="K329" s="49">
        <v>3.5000000000000003E-2</v>
      </c>
    </row>
    <row r="330" spans="1:11" ht="16.05" customHeight="1" x14ac:dyDescent="0.25">
      <c r="A330" s="48">
        <f t="shared" si="38"/>
        <v>53327</v>
      </c>
      <c r="B330" s="45" t="str">
        <f t="shared" si="34"/>
        <v>A330</v>
      </c>
      <c r="C330" s="46">
        <v>318</v>
      </c>
      <c r="D330" s="4">
        <f t="shared" si="35"/>
        <v>0</v>
      </c>
      <c r="E330" s="4">
        <f t="shared" si="39"/>
        <v>0</v>
      </c>
      <c r="F330" s="4">
        <f t="shared" si="36"/>
        <v>0</v>
      </c>
      <c r="G330" s="4">
        <f t="shared" si="37"/>
        <v>0</v>
      </c>
      <c r="H330" s="4">
        <f t="shared" si="32"/>
        <v>0</v>
      </c>
      <c r="I330" s="26">
        <f t="shared" si="33"/>
        <v>0</v>
      </c>
      <c r="K330" s="49">
        <v>3.5000000000000003E-2</v>
      </c>
    </row>
    <row r="331" spans="1:11" ht="16.05" customHeight="1" x14ac:dyDescent="0.25">
      <c r="A331" s="48">
        <f t="shared" si="38"/>
        <v>53358</v>
      </c>
      <c r="B331" s="45" t="str">
        <f t="shared" si="34"/>
        <v>A331</v>
      </c>
      <c r="C331" s="46">
        <v>319</v>
      </c>
      <c r="D331" s="4">
        <f t="shared" si="35"/>
        <v>0</v>
      </c>
      <c r="E331" s="4">
        <f t="shared" si="39"/>
        <v>0</v>
      </c>
      <c r="F331" s="4">
        <f t="shared" si="36"/>
        <v>0</v>
      </c>
      <c r="G331" s="4">
        <f t="shared" si="37"/>
        <v>0</v>
      </c>
      <c r="H331" s="4">
        <f t="shared" si="32"/>
        <v>0</v>
      </c>
      <c r="I331" s="26">
        <f t="shared" si="33"/>
        <v>0</v>
      </c>
      <c r="K331" s="49">
        <v>3.5000000000000003E-2</v>
      </c>
    </row>
    <row r="332" spans="1:11" ht="16.05" customHeight="1" x14ac:dyDescent="0.25">
      <c r="A332" s="48">
        <f t="shared" si="38"/>
        <v>53386</v>
      </c>
      <c r="B332" s="45" t="str">
        <f t="shared" si="34"/>
        <v>A332</v>
      </c>
      <c r="C332" s="46">
        <v>320</v>
      </c>
      <c r="D332" s="4">
        <f t="shared" si="35"/>
        <v>0</v>
      </c>
      <c r="E332" s="4">
        <f t="shared" si="39"/>
        <v>0</v>
      </c>
      <c r="F332" s="4">
        <f t="shared" si="36"/>
        <v>0</v>
      </c>
      <c r="G332" s="4">
        <f t="shared" si="37"/>
        <v>0</v>
      </c>
      <c r="H332" s="4">
        <f t="shared" si="32"/>
        <v>0</v>
      </c>
      <c r="I332" s="26">
        <f t="shared" si="33"/>
        <v>0</v>
      </c>
      <c r="K332" s="49">
        <v>3.5000000000000003E-2</v>
      </c>
    </row>
    <row r="333" spans="1:11" ht="16.05" customHeight="1" x14ac:dyDescent="0.25">
      <c r="A333" s="48">
        <f t="shared" si="38"/>
        <v>53417</v>
      </c>
      <c r="B333" s="45" t="str">
        <f t="shared" si="34"/>
        <v>A333</v>
      </c>
      <c r="C333" s="46">
        <v>321</v>
      </c>
      <c r="D333" s="4">
        <f t="shared" si="35"/>
        <v>0</v>
      </c>
      <c r="E333" s="4">
        <f t="shared" si="39"/>
        <v>0</v>
      </c>
      <c r="F333" s="4">
        <f t="shared" si="36"/>
        <v>0</v>
      </c>
      <c r="G333" s="4">
        <f t="shared" si="37"/>
        <v>0</v>
      </c>
      <c r="H333" s="4">
        <f t="shared" ref="H333:H372" si="40">D333-G333</f>
        <v>0</v>
      </c>
      <c r="I333" s="26">
        <f t="shared" ref="I333:I372" si="41">H333/$D$4</f>
        <v>0</v>
      </c>
      <c r="K333" s="49">
        <v>3.5000000000000003E-2</v>
      </c>
    </row>
    <row r="334" spans="1:11" ht="16.05" customHeight="1" x14ac:dyDescent="0.25">
      <c r="A334" s="48">
        <f t="shared" si="38"/>
        <v>53447</v>
      </c>
      <c r="B334" s="45" t="str">
        <f t="shared" ref="B334:B372" si="42">"A"&amp;ROW(A334)</f>
        <v>A334</v>
      </c>
      <c r="C334" s="46">
        <v>322</v>
      </c>
      <c r="D334" s="4">
        <f t="shared" ref="D334:D372" si="43">IF(ROUND(H333,0)&gt;0,H333,0)</f>
        <v>0</v>
      </c>
      <c r="E334" s="4">
        <f t="shared" si="39"/>
        <v>0</v>
      </c>
      <c r="F334" s="4">
        <f t="shared" ref="F334:F372" si="44">IF($D$6+1-C334&lt;=0,0,IF($D$9="Beginning",(D334-E334)*K334/12,D334*K334/12))</f>
        <v>0</v>
      </c>
      <c r="G334" s="4">
        <f t="shared" ref="G334:G372" si="45">IF(ROUND($D$6+1-C334,2)&lt;=0,0,E334-F334)</f>
        <v>0</v>
      </c>
      <c r="H334" s="4">
        <f t="shared" si="40"/>
        <v>0</v>
      </c>
      <c r="I334" s="26">
        <f t="shared" si="41"/>
        <v>0</v>
      </c>
      <c r="K334" s="49">
        <v>3.5000000000000003E-2</v>
      </c>
    </row>
    <row r="335" spans="1:11" ht="16.05" customHeight="1" x14ac:dyDescent="0.25">
      <c r="A335" s="48">
        <f t="shared" ref="A335:A372" si="46">DATE(YEAR(A334),MONTH(A334)+2,1-1)</f>
        <v>53478</v>
      </c>
      <c r="B335" s="45" t="str">
        <f t="shared" si="42"/>
        <v>A335</v>
      </c>
      <c r="C335" s="46">
        <v>323</v>
      </c>
      <c r="D335" s="4">
        <f t="shared" si="43"/>
        <v>0</v>
      </c>
      <c r="E335" s="4">
        <f t="shared" ref="E335:E372" si="47">IF($D$6+1-C335&lt;=0,0,IF($D$9="Beginning",PMT(K334/12,$D$6+1-C335,-(D334-E334),-PV(K334/12,1,0,$D$10),0),PMT(K335/12,$D$6+1-C335,-D335,$D$10,0)))</f>
        <v>0</v>
      </c>
      <c r="F335" s="4">
        <f t="shared" si="44"/>
        <v>0</v>
      </c>
      <c r="G335" s="4">
        <f t="shared" si="45"/>
        <v>0</v>
      </c>
      <c r="H335" s="4">
        <f t="shared" si="40"/>
        <v>0</v>
      </c>
      <c r="I335" s="26">
        <f t="shared" si="41"/>
        <v>0</v>
      </c>
      <c r="K335" s="49">
        <v>3.5000000000000003E-2</v>
      </c>
    </row>
    <row r="336" spans="1:11" ht="16.05" customHeight="1" x14ac:dyDescent="0.25">
      <c r="A336" s="48">
        <f t="shared" si="46"/>
        <v>53508</v>
      </c>
      <c r="B336" s="45" t="str">
        <f t="shared" si="42"/>
        <v>A336</v>
      </c>
      <c r="C336" s="46">
        <v>324</v>
      </c>
      <c r="D336" s="4">
        <f t="shared" si="43"/>
        <v>0</v>
      </c>
      <c r="E336" s="4">
        <f t="shared" si="47"/>
        <v>0</v>
      </c>
      <c r="F336" s="4">
        <f t="shared" si="44"/>
        <v>0</v>
      </c>
      <c r="G336" s="4">
        <f t="shared" si="45"/>
        <v>0</v>
      </c>
      <c r="H336" s="4">
        <f t="shared" si="40"/>
        <v>0</v>
      </c>
      <c r="I336" s="26">
        <f t="shared" si="41"/>
        <v>0</v>
      </c>
      <c r="K336" s="49">
        <v>3.5000000000000003E-2</v>
      </c>
    </row>
    <row r="337" spans="1:11" ht="16.05" customHeight="1" x14ac:dyDescent="0.25">
      <c r="A337" s="48">
        <f t="shared" si="46"/>
        <v>53539</v>
      </c>
      <c r="B337" s="45" t="str">
        <f t="shared" si="42"/>
        <v>A337</v>
      </c>
      <c r="C337" s="46">
        <v>325</v>
      </c>
      <c r="D337" s="4">
        <f t="shared" si="43"/>
        <v>0</v>
      </c>
      <c r="E337" s="4">
        <f t="shared" si="47"/>
        <v>0</v>
      </c>
      <c r="F337" s="4">
        <f t="shared" si="44"/>
        <v>0</v>
      </c>
      <c r="G337" s="4">
        <f t="shared" si="45"/>
        <v>0</v>
      </c>
      <c r="H337" s="4">
        <f t="shared" si="40"/>
        <v>0</v>
      </c>
      <c r="I337" s="26">
        <f t="shared" si="41"/>
        <v>0</v>
      </c>
      <c r="K337" s="49">
        <v>3.5000000000000003E-2</v>
      </c>
    </row>
    <row r="338" spans="1:11" ht="16.05" customHeight="1" x14ac:dyDescent="0.25">
      <c r="A338" s="48">
        <f t="shared" si="46"/>
        <v>53570</v>
      </c>
      <c r="B338" s="45" t="str">
        <f t="shared" si="42"/>
        <v>A338</v>
      </c>
      <c r="C338" s="46">
        <v>326</v>
      </c>
      <c r="D338" s="4">
        <f t="shared" si="43"/>
        <v>0</v>
      </c>
      <c r="E338" s="4">
        <f t="shared" si="47"/>
        <v>0</v>
      </c>
      <c r="F338" s="4">
        <f t="shared" si="44"/>
        <v>0</v>
      </c>
      <c r="G338" s="4">
        <f t="shared" si="45"/>
        <v>0</v>
      </c>
      <c r="H338" s="4">
        <f t="shared" si="40"/>
        <v>0</v>
      </c>
      <c r="I338" s="26">
        <f t="shared" si="41"/>
        <v>0</v>
      </c>
      <c r="K338" s="49">
        <v>3.5000000000000003E-2</v>
      </c>
    </row>
    <row r="339" spans="1:11" ht="16.05" customHeight="1" x14ac:dyDescent="0.25">
      <c r="A339" s="48">
        <f t="shared" si="46"/>
        <v>53600</v>
      </c>
      <c r="B339" s="45" t="str">
        <f t="shared" si="42"/>
        <v>A339</v>
      </c>
      <c r="C339" s="46">
        <v>327</v>
      </c>
      <c r="D339" s="4">
        <f t="shared" si="43"/>
        <v>0</v>
      </c>
      <c r="E339" s="4">
        <f t="shared" si="47"/>
        <v>0</v>
      </c>
      <c r="F339" s="4">
        <f t="shared" si="44"/>
        <v>0</v>
      </c>
      <c r="G339" s="4">
        <f t="shared" si="45"/>
        <v>0</v>
      </c>
      <c r="H339" s="4">
        <f t="shared" si="40"/>
        <v>0</v>
      </c>
      <c r="I339" s="26">
        <f t="shared" si="41"/>
        <v>0</v>
      </c>
      <c r="K339" s="49">
        <v>3.5000000000000003E-2</v>
      </c>
    </row>
    <row r="340" spans="1:11" ht="16.05" customHeight="1" x14ac:dyDescent="0.25">
      <c r="A340" s="48">
        <f t="shared" si="46"/>
        <v>53631</v>
      </c>
      <c r="B340" s="45" t="str">
        <f t="shared" si="42"/>
        <v>A340</v>
      </c>
      <c r="C340" s="46">
        <v>328</v>
      </c>
      <c r="D340" s="4">
        <f t="shared" si="43"/>
        <v>0</v>
      </c>
      <c r="E340" s="4">
        <f t="shared" si="47"/>
        <v>0</v>
      </c>
      <c r="F340" s="4">
        <f t="shared" si="44"/>
        <v>0</v>
      </c>
      <c r="G340" s="4">
        <f t="shared" si="45"/>
        <v>0</v>
      </c>
      <c r="H340" s="4">
        <f t="shared" si="40"/>
        <v>0</v>
      </c>
      <c r="I340" s="26">
        <f t="shared" si="41"/>
        <v>0</v>
      </c>
      <c r="K340" s="49">
        <v>3.5000000000000003E-2</v>
      </c>
    </row>
    <row r="341" spans="1:11" ht="16.05" customHeight="1" x14ac:dyDescent="0.25">
      <c r="A341" s="48">
        <f t="shared" si="46"/>
        <v>53661</v>
      </c>
      <c r="B341" s="45" t="str">
        <f t="shared" si="42"/>
        <v>A341</v>
      </c>
      <c r="C341" s="46">
        <v>329</v>
      </c>
      <c r="D341" s="4">
        <f t="shared" si="43"/>
        <v>0</v>
      </c>
      <c r="E341" s="4">
        <f t="shared" si="47"/>
        <v>0</v>
      </c>
      <c r="F341" s="4">
        <f t="shared" si="44"/>
        <v>0</v>
      </c>
      <c r="G341" s="4">
        <f t="shared" si="45"/>
        <v>0</v>
      </c>
      <c r="H341" s="4">
        <f t="shared" si="40"/>
        <v>0</v>
      </c>
      <c r="I341" s="26">
        <f t="shared" si="41"/>
        <v>0</v>
      </c>
      <c r="K341" s="49">
        <v>3.5000000000000003E-2</v>
      </c>
    </row>
    <row r="342" spans="1:11" ht="16.05" customHeight="1" x14ac:dyDescent="0.25">
      <c r="A342" s="48">
        <f t="shared" si="46"/>
        <v>53692</v>
      </c>
      <c r="B342" s="45" t="str">
        <f t="shared" si="42"/>
        <v>A342</v>
      </c>
      <c r="C342" s="46">
        <v>330</v>
      </c>
      <c r="D342" s="4">
        <f t="shared" si="43"/>
        <v>0</v>
      </c>
      <c r="E342" s="4">
        <f t="shared" si="47"/>
        <v>0</v>
      </c>
      <c r="F342" s="4">
        <f t="shared" si="44"/>
        <v>0</v>
      </c>
      <c r="G342" s="4">
        <f t="shared" si="45"/>
        <v>0</v>
      </c>
      <c r="H342" s="4">
        <f t="shared" si="40"/>
        <v>0</v>
      </c>
      <c r="I342" s="26">
        <f t="shared" si="41"/>
        <v>0</v>
      </c>
      <c r="K342" s="49">
        <v>3.5000000000000003E-2</v>
      </c>
    </row>
    <row r="343" spans="1:11" ht="16.05" customHeight="1" x14ac:dyDescent="0.25">
      <c r="A343" s="48">
        <f t="shared" si="46"/>
        <v>53723</v>
      </c>
      <c r="B343" s="45" t="str">
        <f t="shared" si="42"/>
        <v>A343</v>
      </c>
      <c r="C343" s="46">
        <v>331</v>
      </c>
      <c r="D343" s="4">
        <f t="shared" si="43"/>
        <v>0</v>
      </c>
      <c r="E343" s="4">
        <f t="shared" si="47"/>
        <v>0</v>
      </c>
      <c r="F343" s="4">
        <f t="shared" si="44"/>
        <v>0</v>
      </c>
      <c r="G343" s="4">
        <f t="shared" si="45"/>
        <v>0</v>
      </c>
      <c r="H343" s="4">
        <f t="shared" si="40"/>
        <v>0</v>
      </c>
      <c r="I343" s="26">
        <f t="shared" si="41"/>
        <v>0</v>
      </c>
      <c r="K343" s="49">
        <v>3.5000000000000003E-2</v>
      </c>
    </row>
    <row r="344" spans="1:11" ht="16.05" customHeight="1" x14ac:dyDescent="0.25">
      <c r="A344" s="48">
        <f t="shared" si="46"/>
        <v>53751</v>
      </c>
      <c r="B344" s="45" t="str">
        <f t="shared" si="42"/>
        <v>A344</v>
      </c>
      <c r="C344" s="46">
        <v>332</v>
      </c>
      <c r="D344" s="4">
        <f t="shared" si="43"/>
        <v>0</v>
      </c>
      <c r="E344" s="4">
        <f t="shared" si="47"/>
        <v>0</v>
      </c>
      <c r="F344" s="4">
        <f t="shared" si="44"/>
        <v>0</v>
      </c>
      <c r="G344" s="4">
        <f t="shared" si="45"/>
        <v>0</v>
      </c>
      <c r="H344" s="4">
        <f t="shared" si="40"/>
        <v>0</v>
      </c>
      <c r="I344" s="26">
        <f t="shared" si="41"/>
        <v>0</v>
      </c>
      <c r="K344" s="49">
        <v>3.5000000000000003E-2</v>
      </c>
    </row>
    <row r="345" spans="1:11" ht="16.05" customHeight="1" x14ac:dyDescent="0.25">
      <c r="A345" s="48">
        <f t="shared" si="46"/>
        <v>53782</v>
      </c>
      <c r="B345" s="45" t="str">
        <f t="shared" si="42"/>
        <v>A345</v>
      </c>
      <c r="C345" s="46">
        <v>333</v>
      </c>
      <c r="D345" s="4">
        <f t="shared" si="43"/>
        <v>0</v>
      </c>
      <c r="E345" s="4">
        <f t="shared" si="47"/>
        <v>0</v>
      </c>
      <c r="F345" s="4">
        <f t="shared" si="44"/>
        <v>0</v>
      </c>
      <c r="G345" s="4">
        <f t="shared" si="45"/>
        <v>0</v>
      </c>
      <c r="H345" s="4">
        <f t="shared" si="40"/>
        <v>0</v>
      </c>
      <c r="I345" s="26">
        <f t="shared" si="41"/>
        <v>0</v>
      </c>
      <c r="K345" s="49">
        <v>3.5000000000000003E-2</v>
      </c>
    </row>
    <row r="346" spans="1:11" ht="16.05" customHeight="1" x14ac:dyDescent="0.25">
      <c r="A346" s="48">
        <f t="shared" si="46"/>
        <v>53812</v>
      </c>
      <c r="B346" s="45" t="str">
        <f t="shared" si="42"/>
        <v>A346</v>
      </c>
      <c r="C346" s="46">
        <v>334</v>
      </c>
      <c r="D346" s="4">
        <f t="shared" si="43"/>
        <v>0</v>
      </c>
      <c r="E346" s="4">
        <f t="shared" si="47"/>
        <v>0</v>
      </c>
      <c r="F346" s="4">
        <f t="shared" si="44"/>
        <v>0</v>
      </c>
      <c r="G346" s="4">
        <f t="shared" si="45"/>
        <v>0</v>
      </c>
      <c r="H346" s="4">
        <f t="shared" si="40"/>
        <v>0</v>
      </c>
      <c r="I346" s="26">
        <f t="shared" si="41"/>
        <v>0</v>
      </c>
      <c r="K346" s="49">
        <v>3.5000000000000003E-2</v>
      </c>
    </row>
    <row r="347" spans="1:11" ht="16.05" customHeight="1" x14ac:dyDescent="0.25">
      <c r="A347" s="48">
        <f t="shared" si="46"/>
        <v>53843</v>
      </c>
      <c r="B347" s="45" t="str">
        <f t="shared" si="42"/>
        <v>A347</v>
      </c>
      <c r="C347" s="46">
        <v>335</v>
      </c>
      <c r="D347" s="4">
        <f t="shared" si="43"/>
        <v>0</v>
      </c>
      <c r="E347" s="4">
        <f t="shared" si="47"/>
        <v>0</v>
      </c>
      <c r="F347" s="4">
        <f t="shared" si="44"/>
        <v>0</v>
      </c>
      <c r="G347" s="4">
        <f t="shared" si="45"/>
        <v>0</v>
      </c>
      <c r="H347" s="4">
        <f t="shared" si="40"/>
        <v>0</v>
      </c>
      <c r="I347" s="26">
        <f t="shared" si="41"/>
        <v>0</v>
      </c>
      <c r="K347" s="49">
        <v>3.5000000000000003E-2</v>
      </c>
    </row>
    <row r="348" spans="1:11" ht="16.05" customHeight="1" x14ac:dyDescent="0.25">
      <c r="A348" s="48">
        <f t="shared" si="46"/>
        <v>53873</v>
      </c>
      <c r="B348" s="45" t="str">
        <f t="shared" si="42"/>
        <v>A348</v>
      </c>
      <c r="C348" s="46">
        <v>336</v>
      </c>
      <c r="D348" s="4">
        <f t="shared" si="43"/>
        <v>0</v>
      </c>
      <c r="E348" s="4">
        <f t="shared" si="47"/>
        <v>0</v>
      </c>
      <c r="F348" s="4">
        <f t="shared" si="44"/>
        <v>0</v>
      </c>
      <c r="G348" s="4">
        <f t="shared" si="45"/>
        <v>0</v>
      </c>
      <c r="H348" s="4">
        <f t="shared" si="40"/>
        <v>0</v>
      </c>
      <c r="I348" s="26">
        <f t="shared" si="41"/>
        <v>0</v>
      </c>
      <c r="K348" s="49">
        <v>3.5000000000000003E-2</v>
      </c>
    </row>
    <row r="349" spans="1:11" ht="16.05" customHeight="1" x14ac:dyDescent="0.25">
      <c r="A349" s="48">
        <f t="shared" si="46"/>
        <v>53904</v>
      </c>
      <c r="B349" s="45" t="str">
        <f t="shared" si="42"/>
        <v>A349</v>
      </c>
      <c r="C349" s="46">
        <v>337</v>
      </c>
      <c r="D349" s="4">
        <f t="shared" si="43"/>
        <v>0</v>
      </c>
      <c r="E349" s="4">
        <f t="shared" si="47"/>
        <v>0</v>
      </c>
      <c r="F349" s="4">
        <f t="shared" si="44"/>
        <v>0</v>
      </c>
      <c r="G349" s="4">
        <f t="shared" si="45"/>
        <v>0</v>
      </c>
      <c r="H349" s="4">
        <f t="shared" si="40"/>
        <v>0</v>
      </c>
      <c r="I349" s="26">
        <f t="shared" si="41"/>
        <v>0</v>
      </c>
      <c r="K349" s="49">
        <v>3.5000000000000003E-2</v>
      </c>
    </row>
    <row r="350" spans="1:11" ht="16.05" customHeight="1" x14ac:dyDescent="0.25">
      <c r="A350" s="48">
        <f t="shared" si="46"/>
        <v>53935</v>
      </c>
      <c r="B350" s="45" t="str">
        <f t="shared" si="42"/>
        <v>A350</v>
      </c>
      <c r="C350" s="46">
        <v>338</v>
      </c>
      <c r="D350" s="4">
        <f t="shared" si="43"/>
        <v>0</v>
      </c>
      <c r="E350" s="4">
        <f t="shared" si="47"/>
        <v>0</v>
      </c>
      <c r="F350" s="4">
        <f t="shared" si="44"/>
        <v>0</v>
      </c>
      <c r="G350" s="4">
        <f t="shared" si="45"/>
        <v>0</v>
      </c>
      <c r="H350" s="4">
        <f t="shared" si="40"/>
        <v>0</v>
      </c>
      <c r="I350" s="26">
        <f t="shared" si="41"/>
        <v>0</v>
      </c>
      <c r="K350" s="49">
        <v>3.5000000000000003E-2</v>
      </c>
    </row>
    <row r="351" spans="1:11" ht="16.05" customHeight="1" x14ac:dyDescent="0.25">
      <c r="A351" s="48">
        <f t="shared" si="46"/>
        <v>53965</v>
      </c>
      <c r="B351" s="45" t="str">
        <f t="shared" si="42"/>
        <v>A351</v>
      </c>
      <c r="C351" s="46">
        <v>339</v>
      </c>
      <c r="D351" s="4">
        <f t="shared" si="43"/>
        <v>0</v>
      </c>
      <c r="E351" s="4">
        <f t="shared" si="47"/>
        <v>0</v>
      </c>
      <c r="F351" s="4">
        <f t="shared" si="44"/>
        <v>0</v>
      </c>
      <c r="G351" s="4">
        <f t="shared" si="45"/>
        <v>0</v>
      </c>
      <c r="H351" s="4">
        <f t="shared" si="40"/>
        <v>0</v>
      </c>
      <c r="I351" s="26">
        <f t="shared" si="41"/>
        <v>0</v>
      </c>
      <c r="K351" s="49">
        <v>3.5000000000000003E-2</v>
      </c>
    </row>
    <row r="352" spans="1:11" ht="16.05" customHeight="1" x14ac:dyDescent="0.25">
      <c r="A352" s="48">
        <f t="shared" si="46"/>
        <v>53996</v>
      </c>
      <c r="B352" s="45" t="str">
        <f t="shared" si="42"/>
        <v>A352</v>
      </c>
      <c r="C352" s="46">
        <v>340</v>
      </c>
      <c r="D352" s="4">
        <f t="shared" si="43"/>
        <v>0</v>
      </c>
      <c r="E352" s="4">
        <f t="shared" si="47"/>
        <v>0</v>
      </c>
      <c r="F352" s="4">
        <f t="shared" si="44"/>
        <v>0</v>
      </c>
      <c r="G352" s="4">
        <f t="shared" si="45"/>
        <v>0</v>
      </c>
      <c r="H352" s="4">
        <f t="shared" si="40"/>
        <v>0</v>
      </c>
      <c r="I352" s="26">
        <f t="shared" si="41"/>
        <v>0</v>
      </c>
      <c r="K352" s="49">
        <v>3.5000000000000003E-2</v>
      </c>
    </row>
    <row r="353" spans="1:11" ht="16.05" customHeight="1" x14ac:dyDescent="0.25">
      <c r="A353" s="48">
        <f t="shared" si="46"/>
        <v>54026</v>
      </c>
      <c r="B353" s="45" t="str">
        <f t="shared" si="42"/>
        <v>A353</v>
      </c>
      <c r="C353" s="46">
        <v>341</v>
      </c>
      <c r="D353" s="4">
        <f t="shared" si="43"/>
        <v>0</v>
      </c>
      <c r="E353" s="4">
        <f t="shared" si="47"/>
        <v>0</v>
      </c>
      <c r="F353" s="4">
        <f t="shared" si="44"/>
        <v>0</v>
      </c>
      <c r="G353" s="4">
        <f t="shared" si="45"/>
        <v>0</v>
      </c>
      <c r="H353" s="4">
        <f t="shared" si="40"/>
        <v>0</v>
      </c>
      <c r="I353" s="26">
        <f t="shared" si="41"/>
        <v>0</v>
      </c>
      <c r="K353" s="49">
        <v>3.5000000000000003E-2</v>
      </c>
    </row>
    <row r="354" spans="1:11" ht="16.05" customHeight="1" x14ac:dyDescent="0.25">
      <c r="A354" s="48">
        <f t="shared" si="46"/>
        <v>54057</v>
      </c>
      <c r="B354" s="45" t="str">
        <f t="shared" si="42"/>
        <v>A354</v>
      </c>
      <c r="C354" s="46">
        <v>342</v>
      </c>
      <c r="D354" s="4">
        <f t="shared" si="43"/>
        <v>0</v>
      </c>
      <c r="E354" s="4">
        <f t="shared" si="47"/>
        <v>0</v>
      </c>
      <c r="F354" s="4">
        <f t="shared" si="44"/>
        <v>0</v>
      </c>
      <c r="G354" s="4">
        <f t="shared" si="45"/>
        <v>0</v>
      </c>
      <c r="H354" s="4">
        <f t="shared" si="40"/>
        <v>0</v>
      </c>
      <c r="I354" s="26">
        <f t="shared" si="41"/>
        <v>0</v>
      </c>
      <c r="K354" s="49">
        <v>3.5000000000000003E-2</v>
      </c>
    </row>
    <row r="355" spans="1:11" ht="16.05" customHeight="1" x14ac:dyDescent="0.25">
      <c r="A355" s="48">
        <f t="shared" si="46"/>
        <v>54088</v>
      </c>
      <c r="B355" s="45" t="str">
        <f t="shared" si="42"/>
        <v>A355</v>
      </c>
      <c r="C355" s="46">
        <v>343</v>
      </c>
      <c r="D355" s="4">
        <f t="shared" si="43"/>
        <v>0</v>
      </c>
      <c r="E355" s="4">
        <f t="shared" si="47"/>
        <v>0</v>
      </c>
      <c r="F355" s="4">
        <f t="shared" si="44"/>
        <v>0</v>
      </c>
      <c r="G355" s="4">
        <f t="shared" si="45"/>
        <v>0</v>
      </c>
      <c r="H355" s="4">
        <f t="shared" si="40"/>
        <v>0</v>
      </c>
      <c r="I355" s="26">
        <f t="shared" si="41"/>
        <v>0</v>
      </c>
      <c r="K355" s="49">
        <v>3.5000000000000003E-2</v>
      </c>
    </row>
    <row r="356" spans="1:11" ht="16.05" customHeight="1" x14ac:dyDescent="0.25">
      <c r="A356" s="48">
        <f t="shared" si="46"/>
        <v>54117</v>
      </c>
      <c r="B356" s="45" t="str">
        <f t="shared" si="42"/>
        <v>A356</v>
      </c>
      <c r="C356" s="46">
        <v>344</v>
      </c>
      <c r="D356" s="4">
        <f t="shared" si="43"/>
        <v>0</v>
      </c>
      <c r="E356" s="4">
        <f t="shared" si="47"/>
        <v>0</v>
      </c>
      <c r="F356" s="4">
        <f t="shared" si="44"/>
        <v>0</v>
      </c>
      <c r="G356" s="4">
        <f t="shared" si="45"/>
        <v>0</v>
      </c>
      <c r="H356" s="4">
        <f t="shared" si="40"/>
        <v>0</v>
      </c>
      <c r="I356" s="26">
        <f t="shared" si="41"/>
        <v>0</v>
      </c>
      <c r="K356" s="49">
        <v>3.5000000000000003E-2</v>
      </c>
    </row>
    <row r="357" spans="1:11" ht="16.05" customHeight="1" x14ac:dyDescent="0.25">
      <c r="A357" s="48">
        <f t="shared" si="46"/>
        <v>54148</v>
      </c>
      <c r="B357" s="45" t="str">
        <f t="shared" si="42"/>
        <v>A357</v>
      </c>
      <c r="C357" s="46">
        <v>345</v>
      </c>
      <c r="D357" s="4">
        <f t="shared" si="43"/>
        <v>0</v>
      </c>
      <c r="E357" s="4">
        <f t="shared" si="47"/>
        <v>0</v>
      </c>
      <c r="F357" s="4">
        <f t="shared" si="44"/>
        <v>0</v>
      </c>
      <c r="G357" s="4">
        <f t="shared" si="45"/>
        <v>0</v>
      </c>
      <c r="H357" s="4">
        <f t="shared" si="40"/>
        <v>0</v>
      </c>
      <c r="I357" s="26">
        <f t="shared" si="41"/>
        <v>0</v>
      </c>
      <c r="K357" s="49">
        <v>3.5000000000000003E-2</v>
      </c>
    </row>
    <row r="358" spans="1:11" ht="16.05" customHeight="1" x14ac:dyDescent="0.25">
      <c r="A358" s="48">
        <f t="shared" si="46"/>
        <v>54178</v>
      </c>
      <c r="B358" s="45" t="str">
        <f t="shared" si="42"/>
        <v>A358</v>
      </c>
      <c r="C358" s="46">
        <v>346</v>
      </c>
      <c r="D358" s="4">
        <f t="shared" si="43"/>
        <v>0</v>
      </c>
      <c r="E358" s="4">
        <f t="shared" si="47"/>
        <v>0</v>
      </c>
      <c r="F358" s="4">
        <f t="shared" si="44"/>
        <v>0</v>
      </c>
      <c r="G358" s="4">
        <f t="shared" si="45"/>
        <v>0</v>
      </c>
      <c r="H358" s="4">
        <f t="shared" si="40"/>
        <v>0</v>
      </c>
      <c r="I358" s="26">
        <f t="shared" si="41"/>
        <v>0</v>
      </c>
      <c r="K358" s="49">
        <v>3.5000000000000003E-2</v>
      </c>
    </row>
    <row r="359" spans="1:11" ht="16.05" customHeight="1" x14ac:dyDescent="0.25">
      <c r="A359" s="48">
        <f t="shared" si="46"/>
        <v>54209</v>
      </c>
      <c r="B359" s="45" t="str">
        <f t="shared" si="42"/>
        <v>A359</v>
      </c>
      <c r="C359" s="46">
        <v>347</v>
      </c>
      <c r="D359" s="4">
        <f t="shared" si="43"/>
        <v>0</v>
      </c>
      <c r="E359" s="4">
        <f t="shared" si="47"/>
        <v>0</v>
      </c>
      <c r="F359" s="4">
        <f t="shared" si="44"/>
        <v>0</v>
      </c>
      <c r="G359" s="4">
        <f t="shared" si="45"/>
        <v>0</v>
      </c>
      <c r="H359" s="4">
        <f t="shared" si="40"/>
        <v>0</v>
      </c>
      <c r="I359" s="26">
        <f t="shared" si="41"/>
        <v>0</v>
      </c>
      <c r="K359" s="49">
        <v>3.5000000000000003E-2</v>
      </c>
    </row>
    <row r="360" spans="1:11" ht="16.05" customHeight="1" x14ac:dyDescent="0.25">
      <c r="A360" s="48">
        <f t="shared" si="46"/>
        <v>54239</v>
      </c>
      <c r="B360" s="45" t="str">
        <f t="shared" si="42"/>
        <v>A360</v>
      </c>
      <c r="C360" s="46">
        <v>348</v>
      </c>
      <c r="D360" s="4">
        <f t="shared" si="43"/>
        <v>0</v>
      </c>
      <c r="E360" s="4">
        <f t="shared" si="47"/>
        <v>0</v>
      </c>
      <c r="F360" s="4">
        <f t="shared" si="44"/>
        <v>0</v>
      </c>
      <c r="G360" s="4">
        <f t="shared" si="45"/>
        <v>0</v>
      </c>
      <c r="H360" s="4">
        <f t="shared" si="40"/>
        <v>0</v>
      </c>
      <c r="I360" s="26">
        <f t="shared" si="41"/>
        <v>0</v>
      </c>
      <c r="K360" s="49">
        <v>3.5000000000000003E-2</v>
      </c>
    </row>
    <row r="361" spans="1:11" ht="16.05" customHeight="1" x14ac:dyDescent="0.25">
      <c r="A361" s="48">
        <f t="shared" si="46"/>
        <v>54270</v>
      </c>
      <c r="B361" s="45" t="str">
        <f t="shared" si="42"/>
        <v>A361</v>
      </c>
      <c r="C361" s="46">
        <v>349</v>
      </c>
      <c r="D361" s="4">
        <f t="shared" si="43"/>
        <v>0</v>
      </c>
      <c r="E361" s="4">
        <f t="shared" si="47"/>
        <v>0</v>
      </c>
      <c r="F361" s="4">
        <f t="shared" si="44"/>
        <v>0</v>
      </c>
      <c r="G361" s="4">
        <f t="shared" si="45"/>
        <v>0</v>
      </c>
      <c r="H361" s="4">
        <f t="shared" si="40"/>
        <v>0</v>
      </c>
      <c r="I361" s="26">
        <f t="shared" si="41"/>
        <v>0</v>
      </c>
      <c r="K361" s="49">
        <v>3.5000000000000003E-2</v>
      </c>
    </row>
    <row r="362" spans="1:11" ht="16.05" customHeight="1" x14ac:dyDescent="0.25">
      <c r="A362" s="48">
        <f t="shared" si="46"/>
        <v>54301</v>
      </c>
      <c r="B362" s="45" t="str">
        <f t="shared" si="42"/>
        <v>A362</v>
      </c>
      <c r="C362" s="46">
        <v>350</v>
      </c>
      <c r="D362" s="4">
        <f t="shared" si="43"/>
        <v>0</v>
      </c>
      <c r="E362" s="4">
        <f t="shared" si="47"/>
        <v>0</v>
      </c>
      <c r="F362" s="4">
        <f t="shared" si="44"/>
        <v>0</v>
      </c>
      <c r="G362" s="4">
        <f t="shared" si="45"/>
        <v>0</v>
      </c>
      <c r="H362" s="4">
        <f t="shared" si="40"/>
        <v>0</v>
      </c>
      <c r="I362" s="26">
        <f t="shared" si="41"/>
        <v>0</v>
      </c>
      <c r="K362" s="49">
        <v>3.5000000000000003E-2</v>
      </c>
    </row>
    <row r="363" spans="1:11" ht="16.05" customHeight="1" x14ac:dyDescent="0.25">
      <c r="A363" s="48">
        <f t="shared" si="46"/>
        <v>54331</v>
      </c>
      <c r="B363" s="45" t="str">
        <f t="shared" si="42"/>
        <v>A363</v>
      </c>
      <c r="C363" s="46">
        <v>351</v>
      </c>
      <c r="D363" s="4">
        <f t="shared" si="43"/>
        <v>0</v>
      </c>
      <c r="E363" s="4">
        <f t="shared" si="47"/>
        <v>0</v>
      </c>
      <c r="F363" s="4">
        <f t="shared" si="44"/>
        <v>0</v>
      </c>
      <c r="G363" s="4">
        <f t="shared" si="45"/>
        <v>0</v>
      </c>
      <c r="H363" s="4">
        <f t="shared" si="40"/>
        <v>0</v>
      </c>
      <c r="I363" s="26">
        <f t="shared" si="41"/>
        <v>0</v>
      </c>
      <c r="K363" s="49">
        <v>3.5000000000000003E-2</v>
      </c>
    </row>
    <row r="364" spans="1:11" ht="16.05" customHeight="1" x14ac:dyDescent="0.25">
      <c r="A364" s="48">
        <f t="shared" si="46"/>
        <v>54362</v>
      </c>
      <c r="B364" s="45" t="str">
        <f t="shared" si="42"/>
        <v>A364</v>
      </c>
      <c r="C364" s="46">
        <v>352</v>
      </c>
      <c r="D364" s="4">
        <f t="shared" si="43"/>
        <v>0</v>
      </c>
      <c r="E364" s="4">
        <f t="shared" si="47"/>
        <v>0</v>
      </c>
      <c r="F364" s="4">
        <f t="shared" si="44"/>
        <v>0</v>
      </c>
      <c r="G364" s="4">
        <f t="shared" si="45"/>
        <v>0</v>
      </c>
      <c r="H364" s="4">
        <f t="shared" si="40"/>
        <v>0</v>
      </c>
      <c r="I364" s="26">
        <f t="shared" si="41"/>
        <v>0</v>
      </c>
      <c r="K364" s="49">
        <v>3.5000000000000003E-2</v>
      </c>
    </row>
    <row r="365" spans="1:11" ht="16.05" customHeight="1" x14ac:dyDescent="0.25">
      <c r="A365" s="48">
        <f t="shared" si="46"/>
        <v>54392</v>
      </c>
      <c r="B365" s="45" t="str">
        <f t="shared" si="42"/>
        <v>A365</v>
      </c>
      <c r="C365" s="46">
        <v>353</v>
      </c>
      <c r="D365" s="4">
        <f t="shared" si="43"/>
        <v>0</v>
      </c>
      <c r="E365" s="4">
        <f t="shared" si="47"/>
        <v>0</v>
      </c>
      <c r="F365" s="4">
        <f t="shared" si="44"/>
        <v>0</v>
      </c>
      <c r="G365" s="4">
        <f t="shared" si="45"/>
        <v>0</v>
      </c>
      <c r="H365" s="4">
        <f t="shared" si="40"/>
        <v>0</v>
      </c>
      <c r="I365" s="26">
        <f t="shared" si="41"/>
        <v>0</v>
      </c>
      <c r="K365" s="49">
        <v>3.5000000000000003E-2</v>
      </c>
    </row>
    <row r="366" spans="1:11" ht="16.05" customHeight="1" x14ac:dyDescent="0.25">
      <c r="A366" s="48">
        <f t="shared" si="46"/>
        <v>54423</v>
      </c>
      <c r="B366" s="45" t="str">
        <f t="shared" si="42"/>
        <v>A366</v>
      </c>
      <c r="C366" s="46">
        <v>354</v>
      </c>
      <c r="D366" s="4">
        <f t="shared" si="43"/>
        <v>0</v>
      </c>
      <c r="E366" s="4">
        <f t="shared" si="47"/>
        <v>0</v>
      </c>
      <c r="F366" s="4">
        <f t="shared" si="44"/>
        <v>0</v>
      </c>
      <c r="G366" s="4">
        <f t="shared" si="45"/>
        <v>0</v>
      </c>
      <c r="H366" s="4">
        <f t="shared" si="40"/>
        <v>0</v>
      </c>
      <c r="I366" s="26">
        <f t="shared" si="41"/>
        <v>0</v>
      </c>
      <c r="K366" s="49">
        <v>3.5000000000000003E-2</v>
      </c>
    </row>
    <row r="367" spans="1:11" ht="16.05" customHeight="1" x14ac:dyDescent="0.25">
      <c r="A367" s="48">
        <f t="shared" si="46"/>
        <v>54454</v>
      </c>
      <c r="B367" s="45" t="str">
        <f t="shared" si="42"/>
        <v>A367</v>
      </c>
      <c r="C367" s="46">
        <v>355</v>
      </c>
      <c r="D367" s="4">
        <f t="shared" si="43"/>
        <v>0</v>
      </c>
      <c r="E367" s="4">
        <f t="shared" si="47"/>
        <v>0</v>
      </c>
      <c r="F367" s="4">
        <f t="shared" si="44"/>
        <v>0</v>
      </c>
      <c r="G367" s="4">
        <f t="shared" si="45"/>
        <v>0</v>
      </c>
      <c r="H367" s="4">
        <f t="shared" si="40"/>
        <v>0</v>
      </c>
      <c r="I367" s="26">
        <f t="shared" si="41"/>
        <v>0</v>
      </c>
      <c r="K367" s="49">
        <v>3.5000000000000003E-2</v>
      </c>
    </row>
    <row r="368" spans="1:11" ht="16.05" customHeight="1" x14ac:dyDescent="0.25">
      <c r="A368" s="48">
        <f t="shared" si="46"/>
        <v>54482</v>
      </c>
      <c r="B368" s="45" t="str">
        <f t="shared" si="42"/>
        <v>A368</v>
      </c>
      <c r="C368" s="46">
        <v>356</v>
      </c>
      <c r="D368" s="4">
        <f t="shared" si="43"/>
        <v>0</v>
      </c>
      <c r="E368" s="4">
        <f t="shared" si="47"/>
        <v>0</v>
      </c>
      <c r="F368" s="4">
        <f t="shared" si="44"/>
        <v>0</v>
      </c>
      <c r="G368" s="4">
        <f t="shared" si="45"/>
        <v>0</v>
      </c>
      <c r="H368" s="4">
        <f t="shared" si="40"/>
        <v>0</v>
      </c>
      <c r="I368" s="26">
        <f t="shared" si="41"/>
        <v>0</v>
      </c>
      <c r="K368" s="49">
        <v>3.5000000000000003E-2</v>
      </c>
    </row>
    <row r="369" spans="1:12" ht="16.05" customHeight="1" x14ac:dyDescent="0.25">
      <c r="A369" s="48">
        <f t="shared" si="46"/>
        <v>54513</v>
      </c>
      <c r="B369" s="45" t="str">
        <f t="shared" si="42"/>
        <v>A369</v>
      </c>
      <c r="C369" s="46">
        <v>357</v>
      </c>
      <c r="D369" s="4">
        <f t="shared" si="43"/>
        <v>0</v>
      </c>
      <c r="E369" s="4">
        <f t="shared" si="47"/>
        <v>0</v>
      </c>
      <c r="F369" s="4">
        <f t="shared" si="44"/>
        <v>0</v>
      </c>
      <c r="G369" s="4">
        <f t="shared" si="45"/>
        <v>0</v>
      </c>
      <c r="H369" s="4">
        <f t="shared" si="40"/>
        <v>0</v>
      </c>
      <c r="I369" s="26">
        <f t="shared" si="41"/>
        <v>0</v>
      </c>
      <c r="K369" s="49">
        <v>3.5000000000000003E-2</v>
      </c>
    </row>
    <row r="370" spans="1:12" ht="16.05" customHeight="1" x14ac:dyDescent="0.25">
      <c r="A370" s="48">
        <f t="shared" si="46"/>
        <v>54543</v>
      </c>
      <c r="B370" s="45" t="str">
        <f t="shared" si="42"/>
        <v>A370</v>
      </c>
      <c r="C370" s="46">
        <v>358</v>
      </c>
      <c r="D370" s="4">
        <f t="shared" si="43"/>
        <v>0</v>
      </c>
      <c r="E370" s="4">
        <f t="shared" si="47"/>
        <v>0</v>
      </c>
      <c r="F370" s="4">
        <f t="shared" si="44"/>
        <v>0</v>
      </c>
      <c r="G370" s="4">
        <f t="shared" si="45"/>
        <v>0</v>
      </c>
      <c r="H370" s="4">
        <f t="shared" si="40"/>
        <v>0</v>
      </c>
      <c r="I370" s="26">
        <f t="shared" si="41"/>
        <v>0</v>
      </c>
      <c r="K370" s="49">
        <v>3.5000000000000003E-2</v>
      </c>
    </row>
    <row r="371" spans="1:12" ht="16.05" customHeight="1" x14ac:dyDescent="0.25">
      <c r="A371" s="48">
        <f t="shared" si="46"/>
        <v>54574</v>
      </c>
      <c r="B371" s="45" t="str">
        <f t="shared" si="42"/>
        <v>A371</v>
      </c>
      <c r="C371" s="46">
        <v>359</v>
      </c>
      <c r="D371" s="4">
        <f t="shared" si="43"/>
        <v>0</v>
      </c>
      <c r="E371" s="4">
        <f t="shared" si="47"/>
        <v>0</v>
      </c>
      <c r="F371" s="4">
        <f t="shared" si="44"/>
        <v>0</v>
      </c>
      <c r="G371" s="4">
        <f t="shared" si="45"/>
        <v>0</v>
      </c>
      <c r="H371" s="4">
        <f t="shared" si="40"/>
        <v>0</v>
      </c>
      <c r="I371" s="26">
        <f t="shared" si="41"/>
        <v>0</v>
      </c>
      <c r="K371" s="49">
        <v>3.5000000000000003E-2</v>
      </c>
    </row>
    <row r="372" spans="1:12" ht="16.05" customHeight="1" x14ac:dyDescent="0.25">
      <c r="A372" s="48">
        <f t="shared" si="46"/>
        <v>54604</v>
      </c>
      <c r="B372" s="45" t="str">
        <f t="shared" si="42"/>
        <v>A372</v>
      </c>
      <c r="C372" s="46">
        <v>360</v>
      </c>
      <c r="D372" s="4">
        <f t="shared" si="43"/>
        <v>0</v>
      </c>
      <c r="E372" s="4">
        <f t="shared" si="47"/>
        <v>0</v>
      </c>
      <c r="F372" s="4">
        <f t="shared" si="44"/>
        <v>0</v>
      </c>
      <c r="G372" s="4">
        <f t="shared" si="45"/>
        <v>0</v>
      </c>
      <c r="H372" s="4">
        <f t="shared" si="40"/>
        <v>0</v>
      </c>
      <c r="I372" s="26">
        <f t="shared" si="41"/>
        <v>0</v>
      </c>
      <c r="K372" s="49">
        <v>3.5000000000000003E-2</v>
      </c>
    </row>
    <row r="373" spans="1:12" s="51" customFormat="1" ht="16.05" customHeight="1" thickBot="1" x14ac:dyDescent="0.25">
      <c r="A373" s="50"/>
      <c r="B373" s="50"/>
      <c r="D373" s="52"/>
      <c r="E373" s="53">
        <f>SUM(E13:E372)</f>
        <v>118663.04095428367</v>
      </c>
      <c r="F373" s="53">
        <f>SUM(F13:F372)</f>
        <v>18663.040954283992</v>
      </c>
      <c r="G373" s="53">
        <f>SUM(G13:G372)</f>
        <v>99999.999999999985</v>
      </c>
      <c r="H373" s="52"/>
      <c r="I373" s="54"/>
      <c r="K373" s="55"/>
      <c r="L373" s="52"/>
    </row>
    <row r="374" spans="1:12" ht="16.05" customHeight="1" thickTop="1" x14ac:dyDescent="0.25"/>
  </sheetData>
  <mergeCells count="6">
    <mergeCell ref="A9:C9"/>
    <mergeCell ref="A4:C4"/>
    <mergeCell ref="A5:C5"/>
    <mergeCell ref="A6:C6"/>
    <mergeCell ref="A7:C7"/>
    <mergeCell ref="A8:C8"/>
  </mergeCells>
  <dataValidations count="4">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4521BCE8-76B7-4CBB-A9B9-F7F7925F1851}">
      <formula1>1</formula1>
    </dataValidation>
    <dataValidation type="list" allowBlank="1" showErrorMessage="1" promptTitle="Loan Repayment Type" prompt="Select whether the loan is repaid at the beginning or end of a month." sqref="D9" xr:uid="{8FE4EF08-9E66-431F-8FB8-8CE6BE4A7B69}">
      <formula1>"Beginning, End"</formula1>
    </dataValidation>
    <dataValidation type="decimal" allowBlank="1" showErrorMessage="1" errorTitle="Invalid Input" error="This value must be entered as a percentage between 0% and 100%." promptTitle="Annual Interest Rate" prompt="Enter the annual interest rate as a percentage." sqref="D5" xr:uid="{7D41E7D4-10F1-4D45-842C-EED2C0DC86FB}">
      <formula1>0</formula1>
      <formula2>1</formula2>
    </dataValidation>
    <dataValidation type="whole" allowBlank="1" showErrorMessage="1" errorTitle="Invalid Loan Period" error="The loan period should be an integer value between 1 and 360." promptTitle="Loan Period in Months" prompt="Enter a loan period between 1 and 360." sqref="D6" xr:uid="{4AA0EF69-1993-4A63-95D6-96CAEEDD1B96}">
      <formula1>1</formula1>
      <formula2>360</formula2>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A475-BFED-4995-94F0-C4438F68650C}">
  <dimension ref="A1"/>
  <sheetViews>
    <sheetView zoomScale="95" zoomScaleNormal="95" workbookViewId="0"/>
  </sheetViews>
  <sheetFormatPr defaultColWidth="9.109375" defaultRowHeight="15.9" customHeight="1" x14ac:dyDescent="0.2"/>
  <cols>
    <col min="1" max="16384" width="9.109375" style="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About</vt:lpstr>
      <vt:lpstr>Summary</vt:lpstr>
      <vt:lpstr>Amort01</vt:lpstr>
      <vt:lpstr>Amort02</vt:lpstr>
      <vt:lpstr>Amort03</vt:lpstr>
      <vt:lpstr>AddSheet</vt:lpstr>
      <vt:lpstr>Amort01!Print_Titles</vt:lpstr>
      <vt:lpstr>Amort02!Print_Titles</vt:lpstr>
      <vt:lpstr>Amort03!Print_Titles</vt:lpstr>
      <vt:lpstr>Summary!Print_Titles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Template - Excel Skills</dc:title>
  <dc:subject>Loans</dc:subject>
  <dc:creator>Excel Skills International</dc:creator>
  <cp:keywords>loan amortization</cp:keywords>
  <cp:lastModifiedBy>Wilhelm</cp:lastModifiedBy>
  <cp:lastPrinted>2020-09-23T14:12:38Z</cp:lastPrinted>
  <dcterms:created xsi:type="dcterms:W3CDTF">2009-04-24T13:49:41Z</dcterms:created>
  <dcterms:modified xsi:type="dcterms:W3CDTF">2021-05-12T14:59:15Z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2509bf8d-2d9e-4bbc-aa01-7149471bccb5</vt:lpwstr>
  </property>
</Properties>
</file>